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mc:AlternateContent xmlns:mc="http://schemas.openxmlformats.org/markup-compatibility/2006">
    <mc:Choice Requires="x15">
      <x15ac:absPath xmlns:x15ac="http://schemas.microsoft.com/office/spreadsheetml/2010/11/ac" url="\\smnas2\UEEAP\Consejo Directivo\Información enviada por DGF\2021\2021.12\"/>
    </mc:Choice>
  </mc:AlternateContent>
  <xr:revisionPtr revIDLastSave="0" documentId="13_ncr:1_{8CBA1062-3D2D-4285-AA0A-E831BC18A90F}" xr6:coauthVersionLast="47" xr6:coauthVersionMax="47" xr10:uidLastSave="{00000000-0000-0000-0000-000000000000}"/>
  <bookViews>
    <workbookView xWindow="-108" yWindow="-108" windowWidth="23256" windowHeight="12576" activeTab="1" xr2:uid="{00000000-000D-0000-FFFF-FFFF00000000}"/>
  </bookViews>
  <sheets>
    <sheet name="REPORTE" sheetId="2" r:id="rId1"/>
    <sheet name="TABLA" sheetId="3" r:id="rId2"/>
  </sheets>
  <externalReferences>
    <externalReference r:id="rId3"/>
  </externalReferences>
  <definedNames>
    <definedName name="_xlnm._FilterDatabase" localSheetId="0" hidden="1">REPORTE!$A$1:$O$526</definedName>
    <definedName name="Ampliación_Reducción">[1]Calc!$M$2:$M$1342</definedName>
    <definedName name="Aprobado">[1]Calc!$L$2:$L$1342</definedName>
    <definedName name="Cap">[1]Calc!$H$2:$H$1342</definedName>
    <definedName name="Devengado">[1]Calc!$P$2:$P$1342</definedName>
    <definedName name="Disponible">[1]Calc!$S$2:$S$1342</definedName>
    <definedName name="Modificado">[1]Calc!$N$2:$N$1342</definedName>
    <definedName name="Pagado">[1]Calc!$R$2:$R$1342</definedName>
    <definedName name="UR">[1]Calc!$D$2:$D$1342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2" i="3" l="1"/>
  <c r="B10" i="3"/>
  <c r="D10" i="3"/>
  <c r="F15" i="3"/>
  <c r="F17" i="3"/>
  <c r="F14" i="3"/>
  <c r="F8" i="3"/>
  <c r="F12" i="3"/>
  <c r="F13" i="3"/>
  <c r="F10" i="3"/>
  <c r="F9" i="3"/>
  <c r="F16" i="3"/>
  <c r="F11" i="3"/>
  <c r="C18" i="3"/>
  <c r="D18" i="3"/>
  <c r="E18" i="3"/>
  <c r="B18" i="3"/>
  <c r="I474" i="2"/>
  <c r="G474" i="2"/>
  <c r="H474" i="2" s="1"/>
  <c r="E474" i="2"/>
  <c r="D474" i="2"/>
  <c r="I438" i="2"/>
  <c r="G438" i="2"/>
  <c r="H438" i="2" s="1"/>
  <c r="E438" i="2"/>
  <c r="D438" i="2"/>
  <c r="I380" i="2"/>
  <c r="G380" i="2"/>
  <c r="H380" i="2" s="1"/>
  <c r="E380" i="2"/>
  <c r="D380" i="2"/>
  <c r="I348" i="2"/>
  <c r="G348" i="2"/>
  <c r="H348" i="2" s="1"/>
  <c r="E348" i="2"/>
  <c r="D348" i="2"/>
  <c r="I347" i="2"/>
  <c r="G347" i="2"/>
  <c r="H347" i="2" s="1"/>
  <c r="E347" i="2"/>
  <c r="D347" i="2"/>
  <c r="I346" i="2"/>
  <c r="G346" i="2"/>
  <c r="H346" i="2" s="1"/>
  <c r="E346" i="2"/>
  <c r="D346" i="2"/>
  <c r="I303" i="2"/>
  <c r="G303" i="2"/>
  <c r="H303" i="2" s="1"/>
  <c r="E303" i="2"/>
  <c r="D303" i="2"/>
  <c r="I148" i="2"/>
  <c r="G148" i="2"/>
  <c r="H148" i="2" s="1"/>
  <c r="E148" i="2"/>
  <c r="D148" i="2"/>
  <c r="I147" i="2"/>
  <c r="G147" i="2"/>
  <c r="H147" i="2" s="1"/>
  <c r="E147" i="2"/>
  <c r="D147" i="2"/>
  <c r="I146" i="2"/>
  <c r="G146" i="2"/>
  <c r="H146" i="2" s="1"/>
  <c r="E146" i="2"/>
  <c r="D146" i="2"/>
  <c r="I145" i="2"/>
  <c r="G145" i="2"/>
  <c r="H145" i="2" s="1"/>
  <c r="E145" i="2"/>
  <c r="D145" i="2"/>
  <c r="I144" i="2"/>
  <c r="G144" i="2"/>
  <c r="H144" i="2" s="1"/>
  <c r="E144" i="2"/>
  <c r="D144" i="2"/>
  <c r="I143" i="2"/>
  <c r="G143" i="2"/>
  <c r="H143" i="2" s="1"/>
  <c r="E143" i="2"/>
  <c r="D143" i="2"/>
  <c r="I142" i="2"/>
  <c r="G142" i="2"/>
  <c r="H142" i="2" s="1"/>
  <c r="E142" i="2"/>
  <c r="D142" i="2"/>
  <c r="D149" i="2"/>
  <c r="E149" i="2"/>
  <c r="G149" i="2"/>
  <c r="H149" i="2" s="1"/>
  <c r="I149" i="2"/>
  <c r="I141" i="2"/>
  <c r="G141" i="2"/>
  <c r="H141" i="2" s="1"/>
  <c r="E141" i="2"/>
  <c r="D141" i="2"/>
  <c r="I137" i="2"/>
  <c r="G137" i="2"/>
  <c r="H137" i="2" s="1"/>
  <c r="E137" i="2"/>
  <c r="D137" i="2"/>
  <c r="I101" i="2"/>
  <c r="G101" i="2"/>
  <c r="H101" i="2" s="1"/>
  <c r="E101" i="2"/>
  <c r="D101" i="2"/>
  <c r="I93" i="2"/>
  <c r="G93" i="2"/>
  <c r="H93" i="2" s="1"/>
  <c r="E93" i="2"/>
  <c r="D93" i="2"/>
  <c r="H2" i="2"/>
  <c r="D3" i="2"/>
  <c r="E3" i="2"/>
  <c r="G3" i="2"/>
  <c r="H3" i="2" s="1"/>
  <c r="I3" i="2"/>
  <c r="D4" i="2"/>
  <c r="E4" i="2"/>
  <c r="G4" i="2"/>
  <c r="H4" i="2" s="1"/>
  <c r="I4" i="2"/>
  <c r="D5" i="2"/>
  <c r="E5" i="2"/>
  <c r="G5" i="2"/>
  <c r="H5" i="2" s="1"/>
  <c r="I5" i="2"/>
  <c r="D6" i="2"/>
  <c r="E6" i="2"/>
  <c r="G6" i="2"/>
  <c r="H6" i="2" s="1"/>
  <c r="I6" i="2"/>
  <c r="D7" i="2"/>
  <c r="E7" i="2"/>
  <c r="G7" i="2"/>
  <c r="H7" i="2" s="1"/>
  <c r="I7" i="2"/>
  <c r="D8" i="2"/>
  <c r="E8" i="2"/>
  <c r="G8" i="2"/>
  <c r="H8" i="2" s="1"/>
  <c r="I8" i="2"/>
  <c r="D9" i="2"/>
  <c r="E9" i="2"/>
  <c r="G9" i="2"/>
  <c r="H9" i="2" s="1"/>
  <c r="I9" i="2"/>
  <c r="D10" i="2"/>
  <c r="E10" i="2"/>
  <c r="G10" i="2"/>
  <c r="H10" i="2" s="1"/>
  <c r="I10" i="2"/>
  <c r="D11" i="2"/>
  <c r="E11" i="2"/>
  <c r="G11" i="2"/>
  <c r="H11" i="2" s="1"/>
  <c r="I11" i="2"/>
  <c r="D12" i="2"/>
  <c r="E12" i="2"/>
  <c r="G12" i="2"/>
  <c r="H12" i="2" s="1"/>
  <c r="I12" i="2"/>
  <c r="D13" i="2"/>
  <c r="E13" i="2"/>
  <c r="G13" i="2"/>
  <c r="H13" i="2" s="1"/>
  <c r="I13" i="2"/>
  <c r="D14" i="2"/>
  <c r="E14" i="2"/>
  <c r="G14" i="2"/>
  <c r="H14" i="2" s="1"/>
  <c r="I14" i="2"/>
  <c r="D15" i="2"/>
  <c r="E15" i="2"/>
  <c r="G15" i="2"/>
  <c r="H15" i="2" s="1"/>
  <c r="I15" i="2"/>
  <c r="D16" i="2"/>
  <c r="E16" i="2"/>
  <c r="G16" i="2"/>
  <c r="H16" i="2" s="1"/>
  <c r="I16" i="2"/>
  <c r="D17" i="2"/>
  <c r="E17" i="2"/>
  <c r="G17" i="2"/>
  <c r="H17" i="2" s="1"/>
  <c r="I17" i="2"/>
  <c r="D18" i="2"/>
  <c r="E18" i="2"/>
  <c r="G18" i="2"/>
  <c r="H18" i="2" s="1"/>
  <c r="I18" i="2"/>
  <c r="D19" i="2"/>
  <c r="E19" i="2"/>
  <c r="G19" i="2"/>
  <c r="H19" i="2" s="1"/>
  <c r="I19" i="2"/>
  <c r="D20" i="2"/>
  <c r="E20" i="2"/>
  <c r="G20" i="2"/>
  <c r="H20" i="2" s="1"/>
  <c r="I20" i="2"/>
  <c r="D21" i="2"/>
  <c r="E21" i="2"/>
  <c r="G21" i="2"/>
  <c r="H21" i="2" s="1"/>
  <c r="I21" i="2"/>
  <c r="D22" i="2"/>
  <c r="E22" i="2"/>
  <c r="G22" i="2"/>
  <c r="H22" i="2" s="1"/>
  <c r="I22" i="2"/>
  <c r="D23" i="2"/>
  <c r="E23" i="2"/>
  <c r="G23" i="2"/>
  <c r="H23" i="2" s="1"/>
  <c r="I23" i="2"/>
  <c r="D24" i="2"/>
  <c r="E24" i="2"/>
  <c r="G24" i="2"/>
  <c r="H24" i="2" s="1"/>
  <c r="I24" i="2"/>
  <c r="D25" i="2"/>
  <c r="E25" i="2"/>
  <c r="G25" i="2"/>
  <c r="H25" i="2" s="1"/>
  <c r="I25" i="2"/>
  <c r="D26" i="2"/>
  <c r="E26" i="2"/>
  <c r="G26" i="2"/>
  <c r="H26" i="2" s="1"/>
  <c r="I26" i="2"/>
  <c r="D27" i="2"/>
  <c r="E27" i="2"/>
  <c r="G27" i="2"/>
  <c r="H27" i="2" s="1"/>
  <c r="I27" i="2"/>
  <c r="D28" i="2"/>
  <c r="E28" i="2"/>
  <c r="G28" i="2"/>
  <c r="H28" i="2" s="1"/>
  <c r="I28" i="2"/>
  <c r="D29" i="2"/>
  <c r="E29" i="2"/>
  <c r="G29" i="2"/>
  <c r="H29" i="2" s="1"/>
  <c r="I29" i="2"/>
  <c r="D30" i="2"/>
  <c r="E30" i="2"/>
  <c r="G30" i="2"/>
  <c r="H30" i="2" s="1"/>
  <c r="I30" i="2"/>
  <c r="D31" i="2"/>
  <c r="E31" i="2"/>
  <c r="G31" i="2"/>
  <c r="H31" i="2" s="1"/>
  <c r="I31" i="2"/>
  <c r="D32" i="2"/>
  <c r="E32" i="2"/>
  <c r="G32" i="2"/>
  <c r="H32" i="2" s="1"/>
  <c r="I32" i="2"/>
  <c r="D33" i="2"/>
  <c r="E33" i="2"/>
  <c r="G33" i="2"/>
  <c r="H33" i="2" s="1"/>
  <c r="I33" i="2"/>
  <c r="D34" i="2"/>
  <c r="E34" i="2"/>
  <c r="G34" i="2"/>
  <c r="H34" i="2" s="1"/>
  <c r="I34" i="2"/>
  <c r="D35" i="2"/>
  <c r="E35" i="2"/>
  <c r="G35" i="2"/>
  <c r="H35" i="2" s="1"/>
  <c r="I35" i="2"/>
  <c r="D36" i="2"/>
  <c r="E36" i="2"/>
  <c r="G36" i="2"/>
  <c r="H36" i="2" s="1"/>
  <c r="I36" i="2"/>
  <c r="D37" i="2"/>
  <c r="E37" i="2"/>
  <c r="G37" i="2"/>
  <c r="H37" i="2" s="1"/>
  <c r="I37" i="2"/>
  <c r="D38" i="2"/>
  <c r="E38" i="2"/>
  <c r="G38" i="2"/>
  <c r="H38" i="2" s="1"/>
  <c r="I38" i="2"/>
  <c r="D39" i="2"/>
  <c r="E39" i="2"/>
  <c r="G39" i="2"/>
  <c r="H39" i="2" s="1"/>
  <c r="I39" i="2"/>
  <c r="D40" i="2"/>
  <c r="E40" i="2"/>
  <c r="G40" i="2"/>
  <c r="H40" i="2" s="1"/>
  <c r="I40" i="2"/>
  <c r="D41" i="2"/>
  <c r="E41" i="2"/>
  <c r="G41" i="2"/>
  <c r="H41" i="2" s="1"/>
  <c r="I41" i="2"/>
  <c r="D42" i="2"/>
  <c r="E42" i="2"/>
  <c r="G42" i="2"/>
  <c r="H42" i="2" s="1"/>
  <c r="I42" i="2"/>
  <c r="D43" i="2"/>
  <c r="E43" i="2"/>
  <c r="G43" i="2"/>
  <c r="H43" i="2" s="1"/>
  <c r="I43" i="2"/>
  <c r="D44" i="2"/>
  <c r="E44" i="2"/>
  <c r="G44" i="2"/>
  <c r="H44" i="2" s="1"/>
  <c r="I44" i="2"/>
  <c r="D45" i="2"/>
  <c r="E45" i="2"/>
  <c r="G45" i="2"/>
  <c r="H45" i="2" s="1"/>
  <c r="I45" i="2"/>
  <c r="D46" i="2"/>
  <c r="E46" i="2"/>
  <c r="G46" i="2"/>
  <c r="H46" i="2" s="1"/>
  <c r="I46" i="2"/>
  <c r="D47" i="2"/>
  <c r="E47" i="2"/>
  <c r="G47" i="2"/>
  <c r="H47" i="2" s="1"/>
  <c r="I47" i="2"/>
  <c r="D48" i="2"/>
  <c r="E48" i="2"/>
  <c r="G48" i="2"/>
  <c r="H48" i="2" s="1"/>
  <c r="I48" i="2"/>
  <c r="D49" i="2"/>
  <c r="E49" i="2"/>
  <c r="G49" i="2"/>
  <c r="H49" i="2" s="1"/>
  <c r="I49" i="2"/>
  <c r="D50" i="2"/>
  <c r="E50" i="2"/>
  <c r="G50" i="2"/>
  <c r="H50" i="2" s="1"/>
  <c r="I50" i="2"/>
  <c r="D51" i="2"/>
  <c r="E51" i="2"/>
  <c r="G51" i="2"/>
  <c r="H51" i="2" s="1"/>
  <c r="I51" i="2"/>
  <c r="D52" i="2"/>
  <c r="E52" i="2"/>
  <c r="G52" i="2"/>
  <c r="H52" i="2" s="1"/>
  <c r="I52" i="2"/>
  <c r="D53" i="2"/>
  <c r="E53" i="2"/>
  <c r="G53" i="2"/>
  <c r="H53" i="2" s="1"/>
  <c r="I53" i="2"/>
  <c r="D54" i="2"/>
  <c r="E54" i="2"/>
  <c r="G54" i="2"/>
  <c r="H54" i="2" s="1"/>
  <c r="I54" i="2"/>
  <c r="D55" i="2"/>
  <c r="E55" i="2"/>
  <c r="G55" i="2"/>
  <c r="H55" i="2" s="1"/>
  <c r="I55" i="2"/>
  <c r="D56" i="2"/>
  <c r="E56" i="2"/>
  <c r="G56" i="2"/>
  <c r="H56" i="2" s="1"/>
  <c r="I56" i="2"/>
  <c r="D57" i="2"/>
  <c r="E57" i="2"/>
  <c r="G57" i="2"/>
  <c r="H57" i="2" s="1"/>
  <c r="I57" i="2"/>
  <c r="D58" i="2"/>
  <c r="E58" i="2"/>
  <c r="G58" i="2"/>
  <c r="H58" i="2" s="1"/>
  <c r="I58" i="2"/>
  <c r="D59" i="2"/>
  <c r="E59" i="2"/>
  <c r="G59" i="2"/>
  <c r="H59" i="2" s="1"/>
  <c r="I59" i="2"/>
  <c r="D60" i="2"/>
  <c r="E60" i="2"/>
  <c r="G60" i="2"/>
  <c r="H60" i="2" s="1"/>
  <c r="I60" i="2"/>
  <c r="D61" i="2"/>
  <c r="E61" i="2"/>
  <c r="G61" i="2"/>
  <c r="H61" i="2" s="1"/>
  <c r="I61" i="2"/>
  <c r="D62" i="2"/>
  <c r="E62" i="2"/>
  <c r="G62" i="2"/>
  <c r="H62" i="2" s="1"/>
  <c r="I62" i="2"/>
  <c r="D63" i="2"/>
  <c r="E63" i="2"/>
  <c r="G63" i="2"/>
  <c r="H63" i="2" s="1"/>
  <c r="I63" i="2"/>
  <c r="D64" i="2"/>
  <c r="E64" i="2"/>
  <c r="G64" i="2"/>
  <c r="H64" i="2" s="1"/>
  <c r="I64" i="2"/>
  <c r="D65" i="2"/>
  <c r="E65" i="2"/>
  <c r="G65" i="2"/>
  <c r="H65" i="2" s="1"/>
  <c r="I65" i="2"/>
  <c r="D66" i="2"/>
  <c r="E66" i="2"/>
  <c r="G66" i="2"/>
  <c r="H66" i="2" s="1"/>
  <c r="I66" i="2"/>
  <c r="D67" i="2"/>
  <c r="E67" i="2"/>
  <c r="G67" i="2"/>
  <c r="H67" i="2" s="1"/>
  <c r="I67" i="2"/>
  <c r="D68" i="2"/>
  <c r="E68" i="2"/>
  <c r="G68" i="2"/>
  <c r="H68" i="2" s="1"/>
  <c r="I68" i="2"/>
  <c r="D69" i="2"/>
  <c r="E69" i="2"/>
  <c r="G69" i="2"/>
  <c r="H69" i="2" s="1"/>
  <c r="I69" i="2"/>
  <c r="D70" i="2"/>
  <c r="E70" i="2"/>
  <c r="G70" i="2"/>
  <c r="H70" i="2" s="1"/>
  <c r="I70" i="2"/>
  <c r="D71" i="2"/>
  <c r="E71" i="2"/>
  <c r="G71" i="2"/>
  <c r="H71" i="2" s="1"/>
  <c r="I71" i="2"/>
  <c r="D72" i="2"/>
  <c r="E72" i="2"/>
  <c r="G72" i="2"/>
  <c r="H72" i="2" s="1"/>
  <c r="I72" i="2"/>
  <c r="D73" i="2"/>
  <c r="E73" i="2"/>
  <c r="G73" i="2"/>
  <c r="H73" i="2" s="1"/>
  <c r="I73" i="2"/>
  <c r="D74" i="2"/>
  <c r="E74" i="2"/>
  <c r="G74" i="2"/>
  <c r="H74" i="2" s="1"/>
  <c r="I74" i="2"/>
  <c r="D75" i="2"/>
  <c r="E75" i="2"/>
  <c r="G75" i="2"/>
  <c r="H75" i="2" s="1"/>
  <c r="I75" i="2"/>
  <c r="D76" i="2"/>
  <c r="E76" i="2"/>
  <c r="G76" i="2"/>
  <c r="H76" i="2" s="1"/>
  <c r="I76" i="2"/>
  <c r="D77" i="2"/>
  <c r="E77" i="2"/>
  <c r="G77" i="2"/>
  <c r="H77" i="2" s="1"/>
  <c r="I77" i="2"/>
  <c r="D78" i="2"/>
  <c r="E78" i="2"/>
  <c r="G78" i="2"/>
  <c r="H78" i="2" s="1"/>
  <c r="I78" i="2"/>
  <c r="D79" i="2"/>
  <c r="E79" i="2"/>
  <c r="G79" i="2"/>
  <c r="H79" i="2" s="1"/>
  <c r="I79" i="2"/>
  <c r="D80" i="2"/>
  <c r="E80" i="2"/>
  <c r="G80" i="2"/>
  <c r="H80" i="2" s="1"/>
  <c r="I80" i="2"/>
  <c r="H81" i="2"/>
  <c r="D82" i="2"/>
  <c r="E82" i="2"/>
  <c r="G82" i="2"/>
  <c r="H82" i="2" s="1"/>
  <c r="I82" i="2"/>
  <c r="D83" i="2"/>
  <c r="E83" i="2"/>
  <c r="G83" i="2"/>
  <c r="H83" i="2" s="1"/>
  <c r="I83" i="2"/>
  <c r="D84" i="2"/>
  <c r="E84" i="2"/>
  <c r="G84" i="2"/>
  <c r="H84" i="2" s="1"/>
  <c r="I84" i="2"/>
  <c r="D85" i="2"/>
  <c r="E85" i="2"/>
  <c r="G85" i="2"/>
  <c r="H85" i="2" s="1"/>
  <c r="I85" i="2"/>
  <c r="D86" i="2"/>
  <c r="E86" i="2"/>
  <c r="G86" i="2"/>
  <c r="H86" i="2" s="1"/>
  <c r="I86" i="2"/>
  <c r="D87" i="2"/>
  <c r="E87" i="2"/>
  <c r="G87" i="2"/>
  <c r="H87" i="2" s="1"/>
  <c r="I87" i="2"/>
  <c r="D88" i="2"/>
  <c r="E88" i="2"/>
  <c r="G88" i="2"/>
  <c r="H88" i="2" s="1"/>
  <c r="I88" i="2"/>
  <c r="D89" i="2"/>
  <c r="E89" i="2"/>
  <c r="G89" i="2"/>
  <c r="H89" i="2" s="1"/>
  <c r="I89" i="2"/>
  <c r="D90" i="2"/>
  <c r="E90" i="2"/>
  <c r="G90" i="2"/>
  <c r="H90" i="2" s="1"/>
  <c r="I90" i="2"/>
  <c r="D91" i="2"/>
  <c r="E91" i="2"/>
  <c r="G91" i="2"/>
  <c r="H91" i="2" s="1"/>
  <c r="I91" i="2"/>
  <c r="D92" i="2"/>
  <c r="E92" i="2"/>
  <c r="G92" i="2"/>
  <c r="H92" i="2" s="1"/>
  <c r="I92" i="2"/>
  <c r="D94" i="2"/>
  <c r="E94" i="2"/>
  <c r="G94" i="2"/>
  <c r="H94" i="2" s="1"/>
  <c r="I94" i="2"/>
  <c r="D95" i="2"/>
  <c r="E95" i="2"/>
  <c r="G95" i="2"/>
  <c r="H95" i="2" s="1"/>
  <c r="I95" i="2"/>
  <c r="D96" i="2"/>
  <c r="E96" i="2"/>
  <c r="G96" i="2"/>
  <c r="H96" i="2" s="1"/>
  <c r="I96" i="2"/>
  <c r="D97" i="2"/>
  <c r="E97" i="2"/>
  <c r="G97" i="2"/>
  <c r="H97" i="2" s="1"/>
  <c r="I97" i="2"/>
  <c r="D98" i="2"/>
  <c r="E98" i="2"/>
  <c r="G98" i="2"/>
  <c r="H98" i="2" s="1"/>
  <c r="I98" i="2"/>
  <c r="D99" i="2"/>
  <c r="E99" i="2"/>
  <c r="G99" i="2"/>
  <c r="H99" i="2" s="1"/>
  <c r="I99" i="2"/>
  <c r="D100" i="2"/>
  <c r="E100" i="2"/>
  <c r="G100" i="2"/>
  <c r="H100" i="2" s="1"/>
  <c r="I100" i="2"/>
  <c r="D102" i="2"/>
  <c r="E102" i="2"/>
  <c r="G102" i="2"/>
  <c r="H102" i="2" s="1"/>
  <c r="I102" i="2"/>
  <c r="D103" i="2"/>
  <c r="E103" i="2"/>
  <c r="G103" i="2"/>
  <c r="H103" i="2" s="1"/>
  <c r="I103" i="2"/>
  <c r="D104" i="2"/>
  <c r="E104" i="2"/>
  <c r="G104" i="2"/>
  <c r="H104" i="2" s="1"/>
  <c r="I104" i="2"/>
  <c r="D105" i="2"/>
  <c r="E105" i="2"/>
  <c r="G105" i="2"/>
  <c r="H105" i="2" s="1"/>
  <c r="I105" i="2"/>
  <c r="D106" i="2"/>
  <c r="E106" i="2"/>
  <c r="G106" i="2"/>
  <c r="H106" i="2" s="1"/>
  <c r="I106" i="2"/>
  <c r="D107" i="2"/>
  <c r="E107" i="2"/>
  <c r="G107" i="2"/>
  <c r="H107" i="2" s="1"/>
  <c r="I107" i="2"/>
  <c r="D108" i="2"/>
  <c r="E108" i="2"/>
  <c r="G108" i="2"/>
  <c r="H108" i="2" s="1"/>
  <c r="I108" i="2"/>
  <c r="D109" i="2"/>
  <c r="E109" i="2"/>
  <c r="G109" i="2"/>
  <c r="H109" i="2" s="1"/>
  <c r="I109" i="2"/>
  <c r="D110" i="2"/>
  <c r="E110" i="2"/>
  <c r="G110" i="2"/>
  <c r="H110" i="2" s="1"/>
  <c r="I110" i="2"/>
  <c r="D111" i="2"/>
  <c r="E111" i="2"/>
  <c r="G111" i="2"/>
  <c r="H111" i="2" s="1"/>
  <c r="I111" i="2"/>
  <c r="D112" i="2"/>
  <c r="E112" i="2"/>
  <c r="G112" i="2"/>
  <c r="H112" i="2" s="1"/>
  <c r="I112" i="2"/>
  <c r="D113" i="2"/>
  <c r="E113" i="2"/>
  <c r="G113" i="2"/>
  <c r="H113" i="2" s="1"/>
  <c r="I113" i="2"/>
  <c r="D114" i="2"/>
  <c r="E114" i="2"/>
  <c r="G114" i="2"/>
  <c r="H114" i="2" s="1"/>
  <c r="I114" i="2"/>
  <c r="D115" i="2"/>
  <c r="E115" i="2"/>
  <c r="G115" i="2"/>
  <c r="H115" i="2" s="1"/>
  <c r="I115" i="2"/>
  <c r="D116" i="2"/>
  <c r="E116" i="2"/>
  <c r="G116" i="2"/>
  <c r="H116" i="2" s="1"/>
  <c r="I116" i="2"/>
  <c r="D117" i="2"/>
  <c r="E117" i="2"/>
  <c r="G117" i="2"/>
  <c r="H117" i="2" s="1"/>
  <c r="I117" i="2"/>
  <c r="D118" i="2"/>
  <c r="E118" i="2"/>
  <c r="G118" i="2"/>
  <c r="H118" i="2" s="1"/>
  <c r="I118" i="2"/>
  <c r="D119" i="2"/>
  <c r="E119" i="2"/>
  <c r="G119" i="2"/>
  <c r="H119" i="2" s="1"/>
  <c r="I119" i="2"/>
  <c r="D120" i="2"/>
  <c r="E120" i="2"/>
  <c r="G120" i="2"/>
  <c r="H120" i="2" s="1"/>
  <c r="I120" i="2"/>
  <c r="D121" i="2"/>
  <c r="E121" i="2"/>
  <c r="G121" i="2"/>
  <c r="H121" i="2" s="1"/>
  <c r="I121" i="2"/>
  <c r="H122" i="2"/>
  <c r="D123" i="2"/>
  <c r="E123" i="2"/>
  <c r="G123" i="2"/>
  <c r="H123" i="2" s="1"/>
  <c r="I123" i="2"/>
  <c r="D124" i="2"/>
  <c r="E124" i="2"/>
  <c r="G124" i="2"/>
  <c r="H124" i="2" s="1"/>
  <c r="I124" i="2"/>
  <c r="D125" i="2"/>
  <c r="E125" i="2"/>
  <c r="G125" i="2"/>
  <c r="H125" i="2" s="1"/>
  <c r="I125" i="2"/>
  <c r="D126" i="2"/>
  <c r="E126" i="2"/>
  <c r="G126" i="2"/>
  <c r="H126" i="2" s="1"/>
  <c r="I126" i="2"/>
  <c r="D127" i="2"/>
  <c r="E127" i="2"/>
  <c r="G127" i="2"/>
  <c r="H127" i="2" s="1"/>
  <c r="I127" i="2"/>
  <c r="D128" i="2"/>
  <c r="E128" i="2"/>
  <c r="G128" i="2"/>
  <c r="H128" i="2" s="1"/>
  <c r="I128" i="2"/>
  <c r="D129" i="2"/>
  <c r="E129" i="2"/>
  <c r="G129" i="2"/>
  <c r="H129" i="2" s="1"/>
  <c r="I129" i="2"/>
  <c r="D130" i="2"/>
  <c r="E130" i="2"/>
  <c r="G130" i="2"/>
  <c r="H130" i="2" s="1"/>
  <c r="I130" i="2"/>
  <c r="D131" i="2"/>
  <c r="E131" i="2"/>
  <c r="G131" i="2"/>
  <c r="H131" i="2" s="1"/>
  <c r="I131" i="2"/>
  <c r="D132" i="2"/>
  <c r="E132" i="2"/>
  <c r="G132" i="2"/>
  <c r="H132" i="2" s="1"/>
  <c r="I132" i="2"/>
  <c r="D133" i="2"/>
  <c r="E133" i="2"/>
  <c r="G133" i="2"/>
  <c r="H133" i="2" s="1"/>
  <c r="I133" i="2"/>
  <c r="D134" i="2"/>
  <c r="E134" i="2"/>
  <c r="G134" i="2"/>
  <c r="H134" i="2" s="1"/>
  <c r="I134" i="2"/>
  <c r="D135" i="2"/>
  <c r="E135" i="2"/>
  <c r="G135" i="2"/>
  <c r="H135" i="2" s="1"/>
  <c r="I135" i="2"/>
  <c r="D136" i="2"/>
  <c r="E136" i="2"/>
  <c r="G136" i="2"/>
  <c r="H136" i="2" s="1"/>
  <c r="I136" i="2"/>
  <c r="D138" i="2"/>
  <c r="E138" i="2"/>
  <c r="G138" i="2"/>
  <c r="H138" i="2" s="1"/>
  <c r="I138" i="2"/>
  <c r="D139" i="2"/>
  <c r="E139" i="2"/>
  <c r="G139" i="2"/>
  <c r="H139" i="2" s="1"/>
  <c r="I139" i="2"/>
  <c r="D140" i="2"/>
  <c r="E140" i="2"/>
  <c r="G140" i="2"/>
  <c r="H140" i="2" s="1"/>
  <c r="I140" i="2"/>
  <c r="D150" i="2"/>
  <c r="E150" i="2"/>
  <c r="G150" i="2"/>
  <c r="H150" i="2" s="1"/>
  <c r="I150" i="2"/>
  <c r="D151" i="2"/>
  <c r="E151" i="2"/>
  <c r="G151" i="2"/>
  <c r="H151" i="2" s="1"/>
  <c r="I151" i="2"/>
  <c r="D152" i="2"/>
  <c r="E152" i="2"/>
  <c r="G152" i="2"/>
  <c r="H152" i="2" s="1"/>
  <c r="I152" i="2"/>
  <c r="D153" i="2"/>
  <c r="E153" i="2"/>
  <c r="G153" i="2"/>
  <c r="H153" i="2" s="1"/>
  <c r="I153" i="2"/>
  <c r="D154" i="2"/>
  <c r="E154" i="2"/>
  <c r="G154" i="2"/>
  <c r="H154" i="2" s="1"/>
  <c r="I154" i="2"/>
  <c r="D155" i="2"/>
  <c r="E155" i="2"/>
  <c r="G155" i="2"/>
  <c r="H155" i="2" s="1"/>
  <c r="I155" i="2"/>
  <c r="D156" i="2"/>
  <c r="E156" i="2"/>
  <c r="G156" i="2"/>
  <c r="H156" i="2" s="1"/>
  <c r="I156" i="2"/>
  <c r="D157" i="2"/>
  <c r="E157" i="2"/>
  <c r="G157" i="2"/>
  <c r="H157" i="2" s="1"/>
  <c r="I157" i="2"/>
  <c r="D158" i="2"/>
  <c r="E158" i="2"/>
  <c r="G158" i="2"/>
  <c r="H158" i="2" s="1"/>
  <c r="I158" i="2"/>
  <c r="H159" i="2"/>
  <c r="D160" i="2"/>
  <c r="E160" i="2"/>
  <c r="G160" i="2"/>
  <c r="H160" i="2" s="1"/>
  <c r="I160" i="2"/>
  <c r="D161" i="2"/>
  <c r="E161" i="2"/>
  <c r="G161" i="2"/>
  <c r="H161" i="2" s="1"/>
  <c r="I161" i="2"/>
  <c r="D162" i="2"/>
  <c r="E162" i="2"/>
  <c r="G162" i="2"/>
  <c r="H162" i="2" s="1"/>
  <c r="I162" i="2"/>
  <c r="D163" i="2"/>
  <c r="E163" i="2"/>
  <c r="G163" i="2"/>
  <c r="H163" i="2" s="1"/>
  <c r="I163" i="2"/>
  <c r="D164" i="2"/>
  <c r="E164" i="2"/>
  <c r="G164" i="2"/>
  <c r="H164" i="2" s="1"/>
  <c r="I164" i="2"/>
  <c r="D165" i="2"/>
  <c r="E165" i="2"/>
  <c r="G165" i="2"/>
  <c r="H165" i="2" s="1"/>
  <c r="I165" i="2"/>
  <c r="D166" i="2"/>
  <c r="E166" i="2"/>
  <c r="G166" i="2"/>
  <c r="H166" i="2" s="1"/>
  <c r="I166" i="2"/>
  <c r="D167" i="2"/>
  <c r="E167" i="2"/>
  <c r="G167" i="2"/>
  <c r="H167" i="2" s="1"/>
  <c r="I167" i="2"/>
  <c r="D168" i="2"/>
  <c r="E168" i="2"/>
  <c r="G168" i="2"/>
  <c r="H168" i="2" s="1"/>
  <c r="I168" i="2"/>
  <c r="D169" i="2"/>
  <c r="E169" i="2"/>
  <c r="G169" i="2"/>
  <c r="H169" i="2" s="1"/>
  <c r="I169" i="2"/>
  <c r="D170" i="2"/>
  <c r="E170" i="2"/>
  <c r="G170" i="2"/>
  <c r="H170" i="2" s="1"/>
  <c r="I170" i="2"/>
  <c r="D171" i="2"/>
  <c r="E171" i="2"/>
  <c r="G171" i="2"/>
  <c r="H171" i="2" s="1"/>
  <c r="I171" i="2"/>
  <c r="D172" i="2"/>
  <c r="E172" i="2"/>
  <c r="G172" i="2"/>
  <c r="H172" i="2" s="1"/>
  <c r="I172" i="2"/>
  <c r="D173" i="2"/>
  <c r="E173" i="2"/>
  <c r="G173" i="2"/>
  <c r="H173" i="2" s="1"/>
  <c r="I173" i="2"/>
  <c r="D174" i="2"/>
  <c r="E174" i="2"/>
  <c r="G174" i="2"/>
  <c r="H174" i="2" s="1"/>
  <c r="I174" i="2"/>
  <c r="D175" i="2"/>
  <c r="E175" i="2"/>
  <c r="G175" i="2"/>
  <c r="H175" i="2" s="1"/>
  <c r="I175" i="2"/>
  <c r="D176" i="2"/>
  <c r="E176" i="2"/>
  <c r="G176" i="2"/>
  <c r="H176" i="2" s="1"/>
  <c r="I176" i="2"/>
  <c r="D177" i="2"/>
  <c r="E177" i="2"/>
  <c r="G177" i="2"/>
  <c r="H177" i="2" s="1"/>
  <c r="I177" i="2"/>
  <c r="D178" i="2"/>
  <c r="E178" i="2"/>
  <c r="G178" i="2"/>
  <c r="H178" i="2" s="1"/>
  <c r="I178" i="2"/>
  <c r="D179" i="2"/>
  <c r="E179" i="2"/>
  <c r="G179" i="2"/>
  <c r="H179" i="2" s="1"/>
  <c r="I179" i="2"/>
  <c r="D180" i="2"/>
  <c r="E180" i="2"/>
  <c r="G180" i="2"/>
  <c r="H180" i="2" s="1"/>
  <c r="I180" i="2"/>
  <c r="D181" i="2"/>
  <c r="E181" i="2"/>
  <c r="G181" i="2"/>
  <c r="H181" i="2" s="1"/>
  <c r="I181" i="2"/>
  <c r="D182" i="2"/>
  <c r="E182" i="2"/>
  <c r="G182" i="2"/>
  <c r="H182" i="2" s="1"/>
  <c r="I182" i="2"/>
  <c r="D183" i="2"/>
  <c r="E183" i="2"/>
  <c r="G183" i="2"/>
  <c r="H183" i="2" s="1"/>
  <c r="I183" i="2"/>
  <c r="D184" i="2"/>
  <c r="E184" i="2"/>
  <c r="G184" i="2"/>
  <c r="H184" i="2" s="1"/>
  <c r="I184" i="2"/>
  <c r="D185" i="2"/>
  <c r="E185" i="2"/>
  <c r="G185" i="2"/>
  <c r="H185" i="2" s="1"/>
  <c r="I185" i="2"/>
  <c r="D186" i="2"/>
  <c r="E186" i="2"/>
  <c r="G186" i="2"/>
  <c r="H186" i="2" s="1"/>
  <c r="I186" i="2"/>
  <c r="D187" i="2"/>
  <c r="E187" i="2"/>
  <c r="G187" i="2"/>
  <c r="H187" i="2" s="1"/>
  <c r="I187" i="2"/>
  <c r="D188" i="2"/>
  <c r="E188" i="2"/>
  <c r="G188" i="2"/>
  <c r="H188" i="2" s="1"/>
  <c r="I188" i="2"/>
  <c r="D189" i="2"/>
  <c r="E189" i="2"/>
  <c r="G189" i="2"/>
  <c r="H189" i="2" s="1"/>
  <c r="I189" i="2"/>
  <c r="D190" i="2"/>
  <c r="E190" i="2"/>
  <c r="G190" i="2"/>
  <c r="H190" i="2" s="1"/>
  <c r="I190" i="2"/>
  <c r="D191" i="2"/>
  <c r="E191" i="2"/>
  <c r="G191" i="2"/>
  <c r="H191" i="2" s="1"/>
  <c r="I191" i="2"/>
  <c r="D192" i="2"/>
  <c r="E192" i="2"/>
  <c r="G192" i="2"/>
  <c r="H192" i="2" s="1"/>
  <c r="I192" i="2"/>
  <c r="D193" i="2"/>
  <c r="E193" i="2"/>
  <c r="G193" i="2"/>
  <c r="H193" i="2" s="1"/>
  <c r="I193" i="2"/>
  <c r="D194" i="2"/>
  <c r="E194" i="2"/>
  <c r="G194" i="2"/>
  <c r="H194" i="2" s="1"/>
  <c r="I194" i="2"/>
  <c r="D195" i="2"/>
  <c r="E195" i="2"/>
  <c r="G195" i="2"/>
  <c r="H195" i="2" s="1"/>
  <c r="I195" i="2"/>
  <c r="D196" i="2"/>
  <c r="E196" i="2"/>
  <c r="G196" i="2"/>
  <c r="H196" i="2" s="1"/>
  <c r="I196" i="2"/>
  <c r="D197" i="2"/>
  <c r="E197" i="2"/>
  <c r="G197" i="2"/>
  <c r="H197" i="2" s="1"/>
  <c r="I197" i="2"/>
  <c r="D198" i="2"/>
  <c r="E198" i="2"/>
  <c r="G198" i="2"/>
  <c r="H198" i="2" s="1"/>
  <c r="I198" i="2"/>
  <c r="D199" i="2"/>
  <c r="E199" i="2"/>
  <c r="G199" i="2"/>
  <c r="H199" i="2" s="1"/>
  <c r="I199" i="2"/>
  <c r="D200" i="2"/>
  <c r="E200" i="2"/>
  <c r="G200" i="2"/>
  <c r="H200" i="2" s="1"/>
  <c r="I200" i="2"/>
  <c r="D201" i="2"/>
  <c r="E201" i="2"/>
  <c r="G201" i="2"/>
  <c r="H201" i="2" s="1"/>
  <c r="I201" i="2"/>
  <c r="D202" i="2"/>
  <c r="E202" i="2"/>
  <c r="G202" i="2"/>
  <c r="H202" i="2" s="1"/>
  <c r="I202" i="2"/>
  <c r="D203" i="2"/>
  <c r="E203" i="2"/>
  <c r="G203" i="2"/>
  <c r="H203" i="2" s="1"/>
  <c r="I203" i="2"/>
  <c r="D204" i="2"/>
  <c r="E204" i="2"/>
  <c r="G204" i="2"/>
  <c r="H204" i="2" s="1"/>
  <c r="I204" i="2"/>
  <c r="D205" i="2"/>
  <c r="E205" i="2"/>
  <c r="G205" i="2"/>
  <c r="H205" i="2" s="1"/>
  <c r="I205" i="2"/>
  <c r="D206" i="2"/>
  <c r="E206" i="2"/>
  <c r="G206" i="2"/>
  <c r="H206" i="2" s="1"/>
  <c r="I206" i="2"/>
  <c r="D207" i="2"/>
  <c r="E207" i="2"/>
  <c r="G207" i="2"/>
  <c r="H207" i="2" s="1"/>
  <c r="I207" i="2"/>
  <c r="D208" i="2"/>
  <c r="E208" i="2"/>
  <c r="G208" i="2"/>
  <c r="H208" i="2" s="1"/>
  <c r="I208" i="2"/>
  <c r="D209" i="2"/>
  <c r="E209" i="2"/>
  <c r="G209" i="2"/>
  <c r="H209" i="2" s="1"/>
  <c r="I209" i="2"/>
  <c r="D210" i="2"/>
  <c r="E210" i="2"/>
  <c r="G210" i="2"/>
  <c r="H210" i="2" s="1"/>
  <c r="I210" i="2"/>
  <c r="D211" i="2"/>
  <c r="E211" i="2"/>
  <c r="G211" i="2"/>
  <c r="H211" i="2" s="1"/>
  <c r="I211" i="2"/>
  <c r="D212" i="2"/>
  <c r="E212" i="2"/>
  <c r="G212" i="2"/>
  <c r="H212" i="2" s="1"/>
  <c r="I212" i="2"/>
  <c r="D213" i="2"/>
  <c r="E213" i="2"/>
  <c r="G213" i="2"/>
  <c r="H213" i="2" s="1"/>
  <c r="I213" i="2"/>
  <c r="D214" i="2"/>
  <c r="E214" i="2"/>
  <c r="G214" i="2"/>
  <c r="H214" i="2" s="1"/>
  <c r="I214" i="2"/>
  <c r="D215" i="2"/>
  <c r="E215" i="2"/>
  <c r="G215" i="2"/>
  <c r="H215" i="2" s="1"/>
  <c r="I215" i="2"/>
  <c r="D216" i="2"/>
  <c r="E216" i="2"/>
  <c r="G216" i="2"/>
  <c r="H216" i="2" s="1"/>
  <c r="I216" i="2"/>
  <c r="D217" i="2"/>
  <c r="E217" i="2"/>
  <c r="G217" i="2"/>
  <c r="H217" i="2" s="1"/>
  <c r="I217" i="2"/>
  <c r="D218" i="2"/>
  <c r="E218" i="2"/>
  <c r="G218" i="2"/>
  <c r="H218" i="2" s="1"/>
  <c r="I218" i="2"/>
  <c r="D219" i="2"/>
  <c r="E219" i="2"/>
  <c r="G219" i="2"/>
  <c r="H219" i="2" s="1"/>
  <c r="I219" i="2"/>
  <c r="D220" i="2"/>
  <c r="E220" i="2"/>
  <c r="G220" i="2"/>
  <c r="H220" i="2" s="1"/>
  <c r="I220" i="2"/>
  <c r="D221" i="2"/>
  <c r="E221" i="2"/>
  <c r="G221" i="2"/>
  <c r="H221" i="2" s="1"/>
  <c r="I221" i="2"/>
  <c r="D222" i="2"/>
  <c r="E222" i="2"/>
  <c r="G222" i="2"/>
  <c r="H222" i="2" s="1"/>
  <c r="I222" i="2"/>
  <c r="D223" i="2"/>
  <c r="E223" i="2"/>
  <c r="G223" i="2"/>
  <c r="H223" i="2" s="1"/>
  <c r="I223" i="2"/>
  <c r="D224" i="2"/>
  <c r="E224" i="2"/>
  <c r="G224" i="2"/>
  <c r="H224" i="2" s="1"/>
  <c r="I224" i="2"/>
  <c r="D225" i="2"/>
  <c r="E225" i="2"/>
  <c r="G225" i="2"/>
  <c r="H225" i="2" s="1"/>
  <c r="I225" i="2"/>
  <c r="D226" i="2"/>
  <c r="E226" i="2"/>
  <c r="G226" i="2"/>
  <c r="H226" i="2" s="1"/>
  <c r="I226" i="2"/>
  <c r="D227" i="2"/>
  <c r="E227" i="2"/>
  <c r="G227" i="2"/>
  <c r="H227" i="2" s="1"/>
  <c r="I227" i="2"/>
  <c r="D228" i="2"/>
  <c r="E228" i="2"/>
  <c r="G228" i="2"/>
  <c r="H228" i="2" s="1"/>
  <c r="I228" i="2"/>
  <c r="D229" i="2"/>
  <c r="E229" i="2"/>
  <c r="G229" i="2"/>
  <c r="H229" i="2" s="1"/>
  <c r="I229" i="2"/>
  <c r="D230" i="2"/>
  <c r="E230" i="2"/>
  <c r="G230" i="2"/>
  <c r="H230" i="2" s="1"/>
  <c r="I230" i="2"/>
  <c r="D231" i="2"/>
  <c r="E231" i="2"/>
  <c r="G231" i="2"/>
  <c r="H231" i="2" s="1"/>
  <c r="I231" i="2"/>
  <c r="D232" i="2"/>
  <c r="E232" i="2"/>
  <c r="G232" i="2"/>
  <c r="H232" i="2" s="1"/>
  <c r="I232" i="2"/>
  <c r="D233" i="2"/>
  <c r="E233" i="2"/>
  <c r="G233" i="2"/>
  <c r="H233" i="2" s="1"/>
  <c r="I233" i="2"/>
  <c r="D234" i="2"/>
  <c r="E234" i="2"/>
  <c r="G234" i="2"/>
  <c r="H234" i="2" s="1"/>
  <c r="I234" i="2"/>
  <c r="D235" i="2"/>
  <c r="E235" i="2"/>
  <c r="G235" i="2"/>
  <c r="H235" i="2" s="1"/>
  <c r="I235" i="2"/>
  <c r="D236" i="2"/>
  <c r="E236" i="2"/>
  <c r="G236" i="2"/>
  <c r="H236" i="2" s="1"/>
  <c r="I236" i="2"/>
  <c r="D237" i="2"/>
  <c r="E237" i="2"/>
  <c r="G237" i="2"/>
  <c r="H237" i="2" s="1"/>
  <c r="I237" i="2"/>
  <c r="D238" i="2"/>
  <c r="E238" i="2"/>
  <c r="G238" i="2"/>
  <c r="H238" i="2" s="1"/>
  <c r="I238" i="2"/>
  <c r="D239" i="2"/>
  <c r="E239" i="2"/>
  <c r="G239" i="2"/>
  <c r="H239" i="2" s="1"/>
  <c r="I239" i="2"/>
  <c r="D240" i="2"/>
  <c r="E240" i="2"/>
  <c r="G240" i="2"/>
  <c r="H240" i="2" s="1"/>
  <c r="I240" i="2"/>
  <c r="D241" i="2"/>
  <c r="E241" i="2"/>
  <c r="G241" i="2"/>
  <c r="H241" i="2" s="1"/>
  <c r="I241" i="2"/>
  <c r="D242" i="2"/>
  <c r="E242" i="2"/>
  <c r="G242" i="2"/>
  <c r="H242" i="2" s="1"/>
  <c r="I242" i="2"/>
  <c r="D243" i="2"/>
  <c r="E243" i="2"/>
  <c r="G243" i="2"/>
  <c r="H243" i="2" s="1"/>
  <c r="I243" i="2"/>
  <c r="D244" i="2"/>
  <c r="E244" i="2"/>
  <c r="G244" i="2"/>
  <c r="H244" i="2" s="1"/>
  <c r="I244" i="2"/>
  <c r="D245" i="2"/>
  <c r="E245" i="2"/>
  <c r="G245" i="2"/>
  <c r="H245" i="2" s="1"/>
  <c r="I245" i="2"/>
  <c r="D246" i="2"/>
  <c r="E246" i="2"/>
  <c r="G246" i="2"/>
  <c r="H246" i="2" s="1"/>
  <c r="I246" i="2"/>
  <c r="D247" i="2"/>
  <c r="E247" i="2"/>
  <c r="G247" i="2"/>
  <c r="H247" i="2" s="1"/>
  <c r="I247" i="2"/>
  <c r="D248" i="2"/>
  <c r="E248" i="2"/>
  <c r="G248" i="2"/>
  <c r="H248" i="2" s="1"/>
  <c r="I248" i="2"/>
  <c r="D249" i="2"/>
  <c r="E249" i="2"/>
  <c r="G249" i="2"/>
  <c r="H249" i="2" s="1"/>
  <c r="I249" i="2"/>
  <c r="D250" i="2"/>
  <c r="E250" i="2"/>
  <c r="G250" i="2"/>
  <c r="H250" i="2" s="1"/>
  <c r="I250" i="2"/>
  <c r="D251" i="2"/>
  <c r="E251" i="2"/>
  <c r="G251" i="2"/>
  <c r="H251" i="2" s="1"/>
  <c r="I251" i="2"/>
  <c r="D252" i="2"/>
  <c r="E252" i="2"/>
  <c r="G252" i="2"/>
  <c r="H252" i="2" s="1"/>
  <c r="I252" i="2"/>
  <c r="D253" i="2"/>
  <c r="E253" i="2"/>
  <c r="G253" i="2"/>
  <c r="H253" i="2" s="1"/>
  <c r="I253" i="2"/>
  <c r="D254" i="2"/>
  <c r="E254" i="2"/>
  <c r="G254" i="2"/>
  <c r="H254" i="2" s="1"/>
  <c r="I254" i="2"/>
  <c r="D255" i="2"/>
  <c r="E255" i="2"/>
  <c r="G255" i="2"/>
  <c r="H255" i="2" s="1"/>
  <c r="I255" i="2"/>
  <c r="D256" i="2"/>
  <c r="E256" i="2"/>
  <c r="G256" i="2"/>
  <c r="H256" i="2" s="1"/>
  <c r="I256" i="2"/>
  <c r="D257" i="2"/>
  <c r="E257" i="2"/>
  <c r="G257" i="2"/>
  <c r="H257" i="2" s="1"/>
  <c r="I257" i="2"/>
  <c r="D258" i="2"/>
  <c r="E258" i="2"/>
  <c r="G258" i="2"/>
  <c r="H258" i="2" s="1"/>
  <c r="I258" i="2"/>
  <c r="D259" i="2"/>
  <c r="E259" i="2"/>
  <c r="G259" i="2"/>
  <c r="H259" i="2" s="1"/>
  <c r="I259" i="2"/>
  <c r="D260" i="2"/>
  <c r="E260" i="2"/>
  <c r="G260" i="2"/>
  <c r="H260" i="2" s="1"/>
  <c r="I260" i="2"/>
  <c r="D261" i="2"/>
  <c r="E261" i="2"/>
  <c r="G261" i="2"/>
  <c r="H261" i="2" s="1"/>
  <c r="I261" i="2"/>
  <c r="D262" i="2"/>
  <c r="E262" i="2"/>
  <c r="G262" i="2"/>
  <c r="H262" i="2" s="1"/>
  <c r="I262" i="2"/>
  <c r="D263" i="2"/>
  <c r="E263" i="2"/>
  <c r="G263" i="2"/>
  <c r="H263" i="2" s="1"/>
  <c r="I263" i="2"/>
  <c r="D264" i="2"/>
  <c r="E264" i="2"/>
  <c r="G264" i="2"/>
  <c r="H264" i="2" s="1"/>
  <c r="I264" i="2"/>
  <c r="H265" i="2"/>
  <c r="I265" i="2"/>
  <c r="D266" i="2"/>
  <c r="E266" i="2"/>
  <c r="G266" i="2"/>
  <c r="H266" i="2" s="1"/>
  <c r="I266" i="2"/>
  <c r="D267" i="2"/>
  <c r="E267" i="2"/>
  <c r="G267" i="2"/>
  <c r="H267" i="2" s="1"/>
  <c r="I267" i="2"/>
  <c r="D268" i="2"/>
  <c r="E268" i="2"/>
  <c r="G268" i="2"/>
  <c r="H268" i="2" s="1"/>
  <c r="I268" i="2"/>
  <c r="D269" i="2"/>
  <c r="E269" i="2"/>
  <c r="G269" i="2"/>
  <c r="H269" i="2" s="1"/>
  <c r="I269" i="2"/>
  <c r="D270" i="2"/>
  <c r="E270" i="2"/>
  <c r="G270" i="2"/>
  <c r="H270" i="2" s="1"/>
  <c r="I270" i="2"/>
  <c r="D271" i="2"/>
  <c r="E271" i="2"/>
  <c r="G271" i="2"/>
  <c r="H271" i="2" s="1"/>
  <c r="I271" i="2"/>
  <c r="D272" i="2"/>
  <c r="E272" i="2"/>
  <c r="G272" i="2"/>
  <c r="H272" i="2" s="1"/>
  <c r="I272" i="2"/>
  <c r="D273" i="2"/>
  <c r="E273" i="2"/>
  <c r="G273" i="2"/>
  <c r="H273" i="2" s="1"/>
  <c r="I273" i="2"/>
  <c r="D274" i="2"/>
  <c r="E274" i="2"/>
  <c r="G274" i="2"/>
  <c r="H274" i="2" s="1"/>
  <c r="I274" i="2"/>
  <c r="D275" i="2"/>
  <c r="E275" i="2"/>
  <c r="G275" i="2"/>
  <c r="H275" i="2" s="1"/>
  <c r="I275" i="2"/>
  <c r="D276" i="2"/>
  <c r="E276" i="2"/>
  <c r="G276" i="2"/>
  <c r="H276" i="2" s="1"/>
  <c r="I276" i="2"/>
  <c r="D277" i="2"/>
  <c r="E277" i="2"/>
  <c r="G277" i="2"/>
  <c r="H277" i="2" s="1"/>
  <c r="I277" i="2"/>
  <c r="D278" i="2"/>
  <c r="E278" i="2"/>
  <c r="G278" i="2"/>
  <c r="H278" i="2" s="1"/>
  <c r="I278" i="2"/>
  <c r="D279" i="2"/>
  <c r="E279" i="2"/>
  <c r="G279" i="2"/>
  <c r="H279" i="2" s="1"/>
  <c r="I279" i="2"/>
  <c r="D280" i="2"/>
  <c r="E280" i="2"/>
  <c r="G280" i="2"/>
  <c r="H280" i="2" s="1"/>
  <c r="I280" i="2"/>
  <c r="D281" i="2"/>
  <c r="E281" i="2"/>
  <c r="G281" i="2"/>
  <c r="H281" i="2" s="1"/>
  <c r="I281" i="2"/>
  <c r="D282" i="2"/>
  <c r="E282" i="2"/>
  <c r="G282" i="2"/>
  <c r="H282" i="2" s="1"/>
  <c r="I282" i="2"/>
  <c r="D283" i="2"/>
  <c r="E283" i="2"/>
  <c r="G283" i="2"/>
  <c r="H283" i="2" s="1"/>
  <c r="I283" i="2"/>
  <c r="D284" i="2"/>
  <c r="E284" i="2"/>
  <c r="G284" i="2"/>
  <c r="H284" i="2" s="1"/>
  <c r="I284" i="2"/>
  <c r="D285" i="2"/>
  <c r="E285" i="2"/>
  <c r="G285" i="2"/>
  <c r="H285" i="2" s="1"/>
  <c r="I285" i="2"/>
  <c r="D286" i="2"/>
  <c r="E286" i="2"/>
  <c r="G286" i="2"/>
  <c r="H286" i="2" s="1"/>
  <c r="I286" i="2"/>
  <c r="D287" i="2"/>
  <c r="E287" i="2"/>
  <c r="G287" i="2"/>
  <c r="H287" i="2" s="1"/>
  <c r="I287" i="2"/>
  <c r="D288" i="2"/>
  <c r="E288" i="2"/>
  <c r="G288" i="2"/>
  <c r="H288" i="2" s="1"/>
  <c r="I288" i="2"/>
  <c r="D289" i="2"/>
  <c r="E289" i="2"/>
  <c r="G289" i="2"/>
  <c r="H289" i="2" s="1"/>
  <c r="I289" i="2"/>
  <c r="D290" i="2"/>
  <c r="E290" i="2"/>
  <c r="G290" i="2"/>
  <c r="H290" i="2" s="1"/>
  <c r="I290" i="2"/>
  <c r="D291" i="2"/>
  <c r="E291" i="2"/>
  <c r="G291" i="2"/>
  <c r="H291" i="2" s="1"/>
  <c r="I291" i="2"/>
  <c r="D292" i="2"/>
  <c r="E292" i="2"/>
  <c r="G292" i="2"/>
  <c r="H292" i="2" s="1"/>
  <c r="I292" i="2"/>
  <c r="D293" i="2"/>
  <c r="E293" i="2"/>
  <c r="G293" i="2"/>
  <c r="H293" i="2" s="1"/>
  <c r="I293" i="2"/>
  <c r="D294" i="2"/>
  <c r="E294" i="2"/>
  <c r="G294" i="2"/>
  <c r="H294" i="2" s="1"/>
  <c r="I294" i="2"/>
  <c r="D295" i="2"/>
  <c r="E295" i="2"/>
  <c r="G295" i="2"/>
  <c r="H295" i="2" s="1"/>
  <c r="I295" i="2"/>
  <c r="D296" i="2"/>
  <c r="E296" i="2"/>
  <c r="G296" i="2"/>
  <c r="H296" i="2" s="1"/>
  <c r="I296" i="2"/>
  <c r="D297" i="2"/>
  <c r="E297" i="2"/>
  <c r="G297" i="2"/>
  <c r="H297" i="2" s="1"/>
  <c r="I297" i="2"/>
  <c r="D298" i="2"/>
  <c r="E298" i="2"/>
  <c r="G298" i="2"/>
  <c r="H298" i="2" s="1"/>
  <c r="I298" i="2"/>
  <c r="D299" i="2"/>
  <c r="E299" i="2"/>
  <c r="G299" i="2"/>
  <c r="H299" i="2" s="1"/>
  <c r="I299" i="2"/>
  <c r="H300" i="2"/>
  <c r="H301" i="2"/>
  <c r="I301" i="2"/>
  <c r="H302" i="2"/>
  <c r="I302" i="2"/>
  <c r="D304" i="2"/>
  <c r="E304" i="2"/>
  <c r="G304" i="2"/>
  <c r="H304" i="2" s="1"/>
  <c r="I304" i="2"/>
  <c r="D305" i="2"/>
  <c r="E305" i="2"/>
  <c r="G305" i="2"/>
  <c r="H305" i="2" s="1"/>
  <c r="I305" i="2"/>
  <c r="D306" i="2"/>
  <c r="E306" i="2"/>
  <c r="G306" i="2"/>
  <c r="H306" i="2" s="1"/>
  <c r="I306" i="2"/>
  <c r="D307" i="2"/>
  <c r="E307" i="2"/>
  <c r="G307" i="2"/>
  <c r="H307" i="2" s="1"/>
  <c r="I307" i="2"/>
  <c r="D308" i="2"/>
  <c r="E308" i="2"/>
  <c r="G308" i="2"/>
  <c r="H308" i="2" s="1"/>
  <c r="I308" i="2"/>
  <c r="D309" i="2"/>
  <c r="E309" i="2"/>
  <c r="G309" i="2"/>
  <c r="H309" i="2" s="1"/>
  <c r="I309" i="2"/>
  <c r="D310" i="2"/>
  <c r="E310" i="2"/>
  <c r="G310" i="2"/>
  <c r="H310" i="2" s="1"/>
  <c r="I310" i="2"/>
  <c r="D311" i="2"/>
  <c r="E311" i="2"/>
  <c r="G311" i="2"/>
  <c r="H311" i="2" s="1"/>
  <c r="I311" i="2"/>
  <c r="D312" i="2"/>
  <c r="E312" i="2"/>
  <c r="G312" i="2"/>
  <c r="H312" i="2" s="1"/>
  <c r="I312" i="2"/>
  <c r="D313" i="2"/>
  <c r="E313" i="2"/>
  <c r="G313" i="2"/>
  <c r="H313" i="2" s="1"/>
  <c r="I313" i="2"/>
  <c r="D314" i="2"/>
  <c r="E314" i="2"/>
  <c r="G314" i="2"/>
  <c r="H314" i="2" s="1"/>
  <c r="I314" i="2"/>
  <c r="D315" i="2"/>
  <c r="E315" i="2"/>
  <c r="G315" i="2"/>
  <c r="H315" i="2" s="1"/>
  <c r="I315" i="2"/>
  <c r="D316" i="2"/>
  <c r="E316" i="2"/>
  <c r="G316" i="2"/>
  <c r="H316" i="2" s="1"/>
  <c r="I316" i="2"/>
  <c r="D317" i="2"/>
  <c r="E317" i="2"/>
  <c r="G317" i="2"/>
  <c r="H317" i="2" s="1"/>
  <c r="I317" i="2"/>
  <c r="D318" i="2"/>
  <c r="E318" i="2"/>
  <c r="G318" i="2"/>
  <c r="H318" i="2" s="1"/>
  <c r="I318" i="2"/>
  <c r="D319" i="2"/>
  <c r="E319" i="2"/>
  <c r="G319" i="2"/>
  <c r="H319" i="2" s="1"/>
  <c r="I319" i="2"/>
  <c r="D320" i="2"/>
  <c r="E320" i="2"/>
  <c r="G320" i="2"/>
  <c r="H320" i="2" s="1"/>
  <c r="I320" i="2"/>
  <c r="D321" i="2"/>
  <c r="E321" i="2"/>
  <c r="G321" i="2"/>
  <c r="H321" i="2" s="1"/>
  <c r="I321" i="2"/>
  <c r="D322" i="2"/>
  <c r="E322" i="2"/>
  <c r="G322" i="2"/>
  <c r="H322" i="2" s="1"/>
  <c r="I322" i="2"/>
  <c r="D323" i="2"/>
  <c r="E323" i="2"/>
  <c r="G323" i="2"/>
  <c r="H323" i="2" s="1"/>
  <c r="I323" i="2"/>
  <c r="D324" i="2"/>
  <c r="E324" i="2"/>
  <c r="G324" i="2"/>
  <c r="H324" i="2" s="1"/>
  <c r="I324" i="2"/>
  <c r="D325" i="2"/>
  <c r="E325" i="2"/>
  <c r="G325" i="2"/>
  <c r="H325" i="2" s="1"/>
  <c r="I325" i="2"/>
  <c r="D326" i="2"/>
  <c r="E326" i="2"/>
  <c r="G326" i="2"/>
  <c r="H326" i="2" s="1"/>
  <c r="I326" i="2"/>
  <c r="D327" i="2"/>
  <c r="E327" i="2"/>
  <c r="G327" i="2"/>
  <c r="H327" i="2" s="1"/>
  <c r="I327" i="2"/>
  <c r="D328" i="2"/>
  <c r="E328" i="2"/>
  <c r="G328" i="2"/>
  <c r="H328" i="2" s="1"/>
  <c r="I328" i="2"/>
  <c r="D329" i="2"/>
  <c r="E329" i="2"/>
  <c r="G329" i="2"/>
  <c r="H329" i="2" s="1"/>
  <c r="I329" i="2"/>
  <c r="D330" i="2"/>
  <c r="E330" i="2"/>
  <c r="G330" i="2"/>
  <c r="H330" i="2" s="1"/>
  <c r="I330" i="2"/>
  <c r="D331" i="2"/>
  <c r="E331" i="2"/>
  <c r="G331" i="2"/>
  <c r="H331" i="2" s="1"/>
  <c r="I331" i="2"/>
  <c r="D332" i="2"/>
  <c r="E332" i="2"/>
  <c r="G332" i="2"/>
  <c r="H332" i="2" s="1"/>
  <c r="I332" i="2"/>
  <c r="D333" i="2"/>
  <c r="E333" i="2"/>
  <c r="G333" i="2"/>
  <c r="H333" i="2" s="1"/>
  <c r="I333" i="2"/>
  <c r="D334" i="2"/>
  <c r="E334" i="2"/>
  <c r="G334" i="2"/>
  <c r="H334" i="2" s="1"/>
  <c r="I334" i="2"/>
  <c r="D335" i="2"/>
  <c r="E335" i="2"/>
  <c r="G335" i="2"/>
  <c r="H335" i="2" s="1"/>
  <c r="I335" i="2"/>
  <c r="D336" i="2"/>
  <c r="E336" i="2"/>
  <c r="G336" i="2"/>
  <c r="H336" i="2" s="1"/>
  <c r="I336" i="2"/>
  <c r="D337" i="2"/>
  <c r="E337" i="2"/>
  <c r="G337" i="2"/>
  <c r="H337" i="2" s="1"/>
  <c r="I337" i="2"/>
  <c r="D338" i="2"/>
  <c r="E338" i="2"/>
  <c r="G338" i="2"/>
  <c r="H338" i="2" s="1"/>
  <c r="I338" i="2"/>
  <c r="D339" i="2"/>
  <c r="E339" i="2"/>
  <c r="G339" i="2"/>
  <c r="H339" i="2" s="1"/>
  <c r="I339" i="2"/>
  <c r="D340" i="2"/>
  <c r="E340" i="2"/>
  <c r="G340" i="2"/>
  <c r="H340" i="2" s="1"/>
  <c r="I340" i="2"/>
  <c r="D341" i="2"/>
  <c r="E341" i="2"/>
  <c r="G341" i="2"/>
  <c r="H341" i="2" s="1"/>
  <c r="I341" i="2"/>
  <c r="D342" i="2"/>
  <c r="E342" i="2"/>
  <c r="G342" i="2"/>
  <c r="H342" i="2" s="1"/>
  <c r="I342" i="2"/>
  <c r="D343" i="2"/>
  <c r="E343" i="2"/>
  <c r="G343" i="2"/>
  <c r="H343" i="2" s="1"/>
  <c r="I343" i="2"/>
  <c r="D344" i="2"/>
  <c r="E344" i="2"/>
  <c r="G344" i="2"/>
  <c r="H344" i="2" s="1"/>
  <c r="I344" i="2"/>
  <c r="D345" i="2"/>
  <c r="E345" i="2"/>
  <c r="G345" i="2"/>
  <c r="H345" i="2" s="1"/>
  <c r="I345" i="2"/>
  <c r="D349" i="2"/>
  <c r="E349" i="2"/>
  <c r="G349" i="2"/>
  <c r="H349" i="2" s="1"/>
  <c r="I349" i="2"/>
  <c r="D350" i="2"/>
  <c r="E350" i="2"/>
  <c r="G350" i="2"/>
  <c r="H350" i="2" s="1"/>
  <c r="I350" i="2"/>
  <c r="D351" i="2"/>
  <c r="E351" i="2"/>
  <c r="G351" i="2"/>
  <c r="H351" i="2" s="1"/>
  <c r="I351" i="2"/>
  <c r="D352" i="2"/>
  <c r="E352" i="2"/>
  <c r="G352" i="2"/>
  <c r="H352" i="2" s="1"/>
  <c r="I352" i="2"/>
  <c r="D353" i="2"/>
  <c r="E353" i="2"/>
  <c r="G353" i="2"/>
  <c r="H353" i="2" s="1"/>
  <c r="I353" i="2"/>
  <c r="D354" i="2"/>
  <c r="E354" i="2"/>
  <c r="G354" i="2"/>
  <c r="H354" i="2" s="1"/>
  <c r="I354" i="2"/>
  <c r="D355" i="2"/>
  <c r="E355" i="2"/>
  <c r="G355" i="2"/>
  <c r="H355" i="2" s="1"/>
  <c r="I355" i="2"/>
  <c r="D356" i="2"/>
  <c r="E356" i="2"/>
  <c r="G356" i="2"/>
  <c r="H356" i="2" s="1"/>
  <c r="I356" i="2"/>
  <c r="D357" i="2"/>
  <c r="E357" i="2"/>
  <c r="G357" i="2"/>
  <c r="H357" i="2" s="1"/>
  <c r="I357" i="2"/>
  <c r="D358" i="2"/>
  <c r="E358" i="2"/>
  <c r="G358" i="2"/>
  <c r="H358" i="2" s="1"/>
  <c r="I358" i="2"/>
  <c r="D359" i="2"/>
  <c r="E359" i="2"/>
  <c r="G359" i="2"/>
  <c r="H359" i="2" s="1"/>
  <c r="I359" i="2"/>
  <c r="D360" i="2"/>
  <c r="E360" i="2"/>
  <c r="G360" i="2"/>
  <c r="H360" i="2" s="1"/>
  <c r="I360" i="2"/>
  <c r="D361" i="2"/>
  <c r="E361" i="2"/>
  <c r="G361" i="2"/>
  <c r="H361" i="2" s="1"/>
  <c r="I361" i="2"/>
  <c r="D362" i="2"/>
  <c r="E362" i="2"/>
  <c r="G362" i="2"/>
  <c r="H362" i="2" s="1"/>
  <c r="I362" i="2"/>
  <c r="D363" i="2"/>
  <c r="E363" i="2"/>
  <c r="G363" i="2"/>
  <c r="H363" i="2" s="1"/>
  <c r="I363" i="2"/>
  <c r="D364" i="2"/>
  <c r="E364" i="2"/>
  <c r="G364" i="2"/>
  <c r="H364" i="2" s="1"/>
  <c r="I364" i="2"/>
  <c r="D365" i="2"/>
  <c r="E365" i="2"/>
  <c r="G365" i="2"/>
  <c r="H365" i="2" s="1"/>
  <c r="I365" i="2"/>
  <c r="D366" i="2"/>
  <c r="E366" i="2"/>
  <c r="G366" i="2"/>
  <c r="H366" i="2" s="1"/>
  <c r="I366" i="2"/>
  <c r="D367" i="2"/>
  <c r="E367" i="2"/>
  <c r="G367" i="2"/>
  <c r="H367" i="2" s="1"/>
  <c r="I367" i="2"/>
  <c r="D368" i="2"/>
  <c r="E368" i="2"/>
  <c r="G368" i="2"/>
  <c r="H368" i="2" s="1"/>
  <c r="I368" i="2"/>
  <c r="D369" i="2"/>
  <c r="E369" i="2"/>
  <c r="G369" i="2"/>
  <c r="H369" i="2" s="1"/>
  <c r="I369" i="2"/>
  <c r="D370" i="2"/>
  <c r="E370" i="2"/>
  <c r="G370" i="2"/>
  <c r="H370" i="2" s="1"/>
  <c r="I370" i="2"/>
  <c r="D371" i="2"/>
  <c r="E371" i="2"/>
  <c r="G371" i="2"/>
  <c r="H371" i="2" s="1"/>
  <c r="I371" i="2"/>
  <c r="D372" i="2"/>
  <c r="E372" i="2"/>
  <c r="G372" i="2"/>
  <c r="H372" i="2" s="1"/>
  <c r="I372" i="2"/>
  <c r="D373" i="2"/>
  <c r="E373" i="2"/>
  <c r="G373" i="2"/>
  <c r="H373" i="2" s="1"/>
  <c r="I373" i="2"/>
  <c r="D374" i="2"/>
  <c r="E374" i="2"/>
  <c r="G374" i="2"/>
  <c r="H374" i="2" s="1"/>
  <c r="I374" i="2"/>
  <c r="D375" i="2"/>
  <c r="E375" i="2"/>
  <c r="G375" i="2"/>
  <c r="H375" i="2" s="1"/>
  <c r="I375" i="2"/>
  <c r="D376" i="2"/>
  <c r="E376" i="2"/>
  <c r="G376" i="2"/>
  <c r="H376" i="2" s="1"/>
  <c r="I376" i="2"/>
  <c r="D377" i="2"/>
  <c r="E377" i="2"/>
  <c r="G377" i="2"/>
  <c r="H377" i="2" s="1"/>
  <c r="I377" i="2"/>
  <c r="D378" i="2"/>
  <c r="E378" i="2"/>
  <c r="G378" i="2"/>
  <c r="H378" i="2" s="1"/>
  <c r="I378" i="2"/>
  <c r="D379" i="2"/>
  <c r="E379" i="2"/>
  <c r="G379" i="2"/>
  <c r="H379" i="2" s="1"/>
  <c r="I379" i="2"/>
  <c r="D381" i="2"/>
  <c r="E381" i="2"/>
  <c r="G381" i="2"/>
  <c r="H381" i="2" s="1"/>
  <c r="I381" i="2"/>
  <c r="D382" i="2"/>
  <c r="E382" i="2"/>
  <c r="G382" i="2"/>
  <c r="H382" i="2" s="1"/>
  <c r="I382" i="2"/>
  <c r="D383" i="2"/>
  <c r="E383" i="2"/>
  <c r="G383" i="2"/>
  <c r="H383" i="2" s="1"/>
  <c r="I383" i="2"/>
  <c r="D384" i="2"/>
  <c r="E384" i="2"/>
  <c r="G384" i="2"/>
  <c r="H384" i="2" s="1"/>
  <c r="I384" i="2"/>
  <c r="D385" i="2"/>
  <c r="E385" i="2"/>
  <c r="G385" i="2"/>
  <c r="H385" i="2" s="1"/>
  <c r="I385" i="2"/>
  <c r="D386" i="2"/>
  <c r="E386" i="2"/>
  <c r="G386" i="2"/>
  <c r="H386" i="2" s="1"/>
  <c r="I386" i="2"/>
  <c r="D387" i="2"/>
  <c r="E387" i="2"/>
  <c r="G387" i="2"/>
  <c r="H387" i="2" s="1"/>
  <c r="I387" i="2"/>
  <c r="D388" i="2"/>
  <c r="E388" i="2"/>
  <c r="G388" i="2"/>
  <c r="H388" i="2" s="1"/>
  <c r="I388" i="2"/>
  <c r="D389" i="2"/>
  <c r="E389" i="2"/>
  <c r="G389" i="2"/>
  <c r="H389" i="2" s="1"/>
  <c r="I389" i="2"/>
  <c r="D390" i="2"/>
  <c r="E390" i="2"/>
  <c r="G390" i="2"/>
  <c r="H390" i="2" s="1"/>
  <c r="I390" i="2"/>
  <c r="D391" i="2"/>
  <c r="E391" i="2"/>
  <c r="G391" i="2"/>
  <c r="H391" i="2" s="1"/>
  <c r="I391" i="2"/>
  <c r="D392" i="2"/>
  <c r="E392" i="2"/>
  <c r="G392" i="2"/>
  <c r="H392" i="2" s="1"/>
  <c r="I392" i="2"/>
  <c r="D393" i="2"/>
  <c r="E393" i="2"/>
  <c r="G393" i="2"/>
  <c r="H393" i="2" s="1"/>
  <c r="I393" i="2"/>
  <c r="D394" i="2"/>
  <c r="E394" i="2"/>
  <c r="G394" i="2"/>
  <c r="H394" i="2" s="1"/>
  <c r="I394" i="2"/>
  <c r="D395" i="2"/>
  <c r="E395" i="2"/>
  <c r="G395" i="2"/>
  <c r="H395" i="2" s="1"/>
  <c r="I395" i="2"/>
  <c r="D396" i="2"/>
  <c r="E396" i="2"/>
  <c r="G396" i="2"/>
  <c r="H396" i="2" s="1"/>
  <c r="I396" i="2"/>
  <c r="D397" i="2"/>
  <c r="E397" i="2"/>
  <c r="G397" i="2"/>
  <c r="H397" i="2" s="1"/>
  <c r="I397" i="2"/>
  <c r="D398" i="2"/>
  <c r="E398" i="2"/>
  <c r="G398" i="2"/>
  <c r="H398" i="2" s="1"/>
  <c r="I398" i="2"/>
  <c r="D399" i="2"/>
  <c r="E399" i="2"/>
  <c r="G399" i="2"/>
  <c r="H399" i="2" s="1"/>
  <c r="I399" i="2"/>
  <c r="D400" i="2"/>
  <c r="E400" i="2"/>
  <c r="G400" i="2"/>
  <c r="H400" i="2" s="1"/>
  <c r="I400" i="2"/>
  <c r="D401" i="2"/>
  <c r="E401" i="2"/>
  <c r="G401" i="2"/>
  <c r="H401" i="2" s="1"/>
  <c r="I401" i="2"/>
  <c r="D402" i="2"/>
  <c r="E402" i="2"/>
  <c r="G402" i="2"/>
  <c r="H402" i="2" s="1"/>
  <c r="I402" i="2"/>
  <c r="D403" i="2"/>
  <c r="E403" i="2"/>
  <c r="G403" i="2"/>
  <c r="H403" i="2" s="1"/>
  <c r="I403" i="2"/>
  <c r="D404" i="2"/>
  <c r="E404" i="2"/>
  <c r="G404" i="2"/>
  <c r="H404" i="2" s="1"/>
  <c r="I404" i="2"/>
  <c r="D405" i="2"/>
  <c r="E405" i="2"/>
  <c r="G405" i="2"/>
  <c r="H405" i="2" s="1"/>
  <c r="I405" i="2"/>
  <c r="D406" i="2"/>
  <c r="E406" i="2"/>
  <c r="G406" i="2"/>
  <c r="H406" i="2" s="1"/>
  <c r="I406" i="2"/>
  <c r="D407" i="2"/>
  <c r="E407" i="2"/>
  <c r="G407" i="2"/>
  <c r="H407" i="2" s="1"/>
  <c r="I407" i="2"/>
  <c r="D408" i="2"/>
  <c r="E408" i="2"/>
  <c r="G408" i="2"/>
  <c r="H408" i="2" s="1"/>
  <c r="I408" i="2"/>
  <c r="D409" i="2"/>
  <c r="E409" i="2"/>
  <c r="G409" i="2"/>
  <c r="H409" i="2" s="1"/>
  <c r="I409" i="2"/>
  <c r="D410" i="2"/>
  <c r="E410" i="2"/>
  <c r="G410" i="2"/>
  <c r="H410" i="2" s="1"/>
  <c r="I410" i="2"/>
  <c r="D411" i="2"/>
  <c r="E411" i="2"/>
  <c r="G411" i="2"/>
  <c r="H411" i="2" s="1"/>
  <c r="I411" i="2"/>
  <c r="D412" i="2"/>
  <c r="E412" i="2"/>
  <c r="G412" i="2"/>
  <c r="H412" i="2" s="1"/>
  <c r="I412" i="2"/>
  <c r="D413" i="2"/>
  <c r="E413" i="2"/>
  <c r="G413" i="2"/>
  <c r="H413" i="2" s="1"/>
  <c r="I413" i="2"/>
  <c r="D414" i="2"/>
  <c r="E414" i="2"/>
  <c r="G414" i="2"/>
  <c r="H414" i="2" s="1"/>
  <c r="I414" i="2"/>
  <c r="D415" i="2"/>
  <c r="E415" i="2"/>
  <c r="G415" i="2"/>
  <c r="H415" i="2" s="1"/>
  <c r="I415" i="2"/>
  <c r="D416" i="2"/>
  <c r="E416" i="2"/>
  <c r="G416" i="2"/>
  <c r="H416" i="2" s="1"/>
  <c r="I416" i="2"/>
  <c r="D417" i="2"/>
  <c r="E417" i="2"/>
  <c r="G417" i="2"/>
  <c r="H417" i="2" s="1"/>
  <c r="I417" i="2"/>
  <c r="D418" i="2"/>
  <c r="E418" i="2"/>
  <c r="G418" i="2"/>
  <c r="H418" i="2" s="1"/>
  <c r="I418" i="2"/>
  <c r="D419" i="2"/>
  <c r="E419" i="2"/>
  <c r="G419" i="2"/>
  <c r="H419" i="2" s="1"/>
  <c r="I419" i="2"/>
  <c r="D420" i="2"/>
  <c r="E420" i="2"/>
  <c r="G420" i="2"/>
  <c r="H420" i="2" s="1"/>
  <c r="I420" i="2"/>
  <c r="D421" i="2"/>
  <c r="E421" i="2"/>
  <c r="G421" i="2"/>
  <c r="H421" i="2" s="1"/>
  <c r="I421" i="2"/>
  <c r="D422" i="2"/>
  <c r="E422" i="2"/>
  <c r="G422" i="2"/>
  <c r="H422" i="2" s="1"/>
  <c r="I422" i="2"/>
  <c r="D423" i="2"/>
  <c r="E423" i="2"/>
  <c r="G423" i="2"/>
  <c r="H423" i="2" s="1"/>
  <c r="I423" i="2"/>
  <c r="D424" i="2"/>
  <c r="E424" i="2"/>
  <c r="G424" i="2"/>
  <c r="H424" i="2" s="1"/>
  <c r="I424" i="2"/>
  <c r="D425" i="2"/>
  <c r="E425" i="2"/>
  <c r="G425" i="2"/>
  <c r="H425" i="2" s="1"/>
  <c r="I425" i="2"/>
  <c r="D426" i="2"/>
  <c r="E426" i="2"/>
  <c r="G426" i="2"/>
  <c r="H426" i="2" s="1"/>
  <c r="I426" i="2"/>
  <c r="D427" i="2"/>
  <c r="E427" i="2"/>
  <c r="G427" i="2"/>
  <c r="H427" i="2" s="1"/>
  <c r="I427" i="2"/>
  <c r="D428" i="2"/>
  <c r="E428" i="2"/>
  <c r="G428" i="2"/>
  <c r="H428" i="2" s="1"/>
  <c r="I428" i="2"/>
  <c r="D429" i="2"/>
  <c r="E429" i="2"/>
  <c r="G429" i="2"/>
  <c r="H429" i="2" s="1"/>
  <c r="I429" i="2"/>
  <c r="D430" i="2"/>
  <c r="E430" i="2"/>
  <c r="G430" i="2"/>
  <c r="H430" i="2" s="1"/>
  <c r="I430" i="2"/>
  <c r="D431" i="2"/>
  <c r="E431" i="2"/>
  <c r="G431" i="2"/>
  <c r="H431" i="2" s="1"/>
  <c r="I431" i="2"/>
  <c r="D432" i="2"/>
  <c r="E432" i="2"/>
  <c r="G432" i="2"/>
  <c r="H432" i="2" s="1"/>
  <c r="I432" i="2"/>
  <c r="D433" i="2"/>
  <c r="E433" i="2"/>
  <c r="G433" i="2"/>
  <c r="H433" i="2" s="1"/>
  <c r="I433" i="2"/>
  <c r="D434" i="2"/>
  <c r="E434" i="2"/>
  <c r="G434" i="2"/>
  <c r="H434" i="2" s="1"/>
  <c r="I434" i="2"/>
  <c r="D435" i="2"/>
  <c r="E435" i="2"/>
  <c r="G435" i="2"/>
  <c r="H435" i="2" s="1"/>
  <c r="I435" i="2"/>
  <c r="D436" i="2"/>
  <c r="E436" i="2"/>
  <c r="G436" i="2"/>
  <c r="H436" i="2" s="1"/>
  <c r="I436" i="2"/>
  <c r="D437" i="2"/>
  <c r="E437" i="2"/>
  <c r="G437" i="2"/>
  <c r="H437" i="2" s="1"/>
  <c r="I437" i="2"/>
  <c r="D439" i="2"/>
  <c r="E439" i="2"/>
  <c r="G439" i="2"/>
  <c r="H439" i="2" s="1"/>
  <c r="I439" i="2"/>
  <c r="D440" i="2"/>
  <c r="E440" i="2"/>
  <c r="G440" i="2"/>
  <c r="H440" i="2" s="1"/>
  <c r="I440" i="2"/>
  <c r="D441" i="2"/>
  <c r="E441" i="2"/>
  <c r="G441" i="2"/>
  <c r="H441" i="2" s="1"/>
  <c r="I441" i="2"/>
  <c r="D442" i="2"/>
  <c r="E442" i="2"/>
  <c r="G442" i="2"/>
  <c r="H442" i="2" s="1"/>
  <c r="I442" i="2"/>
  <c r="D443" i="2"/>
  <c r="E443" i="2"/>
  <c r="G443" i="2"/>
  <c r="H443" i="2" s="1"/>
  <c r="I443" i="2"/>
  <c r="D444" i="2"/>
  <c r="E444" i="2"/>
  <c r="G444" i="2"/>
  <c r="H444" i="2" s="1"/>
  <c r="I444" i="2"/>
  <c r="D445" i="2"/>
  <c r="E445" i="2"/>
  <c r="G445" i="2"/>
  <c r="H445" i="2" s="1"/>
  <c r="I445" i="2"/>
  <c r="D446" i="2"/>
  <c r="E446" i="2"/>
  <c r="G446" i="2"/>
  <c r="H446" i="2" s="1"/>
  <c r="I446" i="2"/>
  <c r="D447" i="2"/>
  <c r="E447" i="2"/>
  <c r="G447" i="2"/>
  <c r="H447" i="2" s="1"/>
  <c r="I447" i="2"/>
  <c r="D448" i="2"/>
  <c r="E448" i="2"/>
  <c r="G448" i="2"/>
  <c r="H448" i="2" s="1"/>
  <c r="I448" i="2"/>
  <c r="D449" i="2"/>
  <c r="E449" i="2"/>
  <c r="G449" i="2"/>
  <c r="H449" i="2" s="1"/>
  <c r="I449" i="2"/>
  <c r="D450" i="2"/>
  <c r="E450" i="2"/>
  <c r="G450" i="2"/>
  <c r="H450" i="2" s="1"/>
  <c r="I450" i="2"/>
  <c r="D451" i="2"/>
  <c r="E451" i="2"/>
  <c r="G451" i="2"/>
  <c r="H451" i="2" s="1"/>
  <c r="I451" i="2"/>
  <c r="D452" i="2"/>
  <c r="E452" i="2"/>
  <c r="G452" i="2"/>
  <c r="H452" i="2" s="1"/>
  <c r="I452" i="2"/>
  <c r="D453" i="2"/>
  <c r="E453" i="2"/>
  <c r="G453" i="2"/>
  <c r="H453" i="2" s="1"/>
  <c r="I453" i="2"/>
  <c r="D454" i="2"/>
  <c r="E454" i="2"/>
  <c r="G454" i="2"/>
  <c r="H454" i="2" s="1"/>
  <c r="I454" i="2"/>
  <c r="D455" i="2"/>
  <c r="E455" i="2"/>
  <c r="G455" i="2"/>
  <c r="H455" i="2" s="1"/>
  <c r="I455" i="2"/>
  <c r="D456" i="2"/>
  <c r="E456" i="2"/>
  <c r="G456" i="2"/>
  <c r="H456" i="2" s="1"/>
  <c r="I456" i="2"/>
  <c r="D457" i="2"/>
  <c r="E457" i="2"/>
  <c r="G457" i="2"/>
  <c r="H457" i="2" s="1"/>
  <c r="I457" i="2"/>
  <c r="D458" i="2"/>
  <c r="E458" i="2"/>
  <c r="G458" i="2"/>
  <c r="H458" i="2" s="1"/>
  <c r="I458" i="2"/>
  <c r="D459" i="2"/>
  <c r="E459" i="2"/>
  <c r="G459" i="2"/>
  <c r="H459" i="2" s="1"/>
  <c r="I459" i="2"/>
  <c r="D460" i="2"/>
  <c r="E460" i="2"/>
  <c r="G460" i="2"/>
  <c r="H460" i="2" s="1"/>
  <c r="I460" i="2"/>
  <c r="D461" i="2"/>
  <c r="E461" i="2"/>
  <c r="G461" i="2"/>
  <c r="H461" i="2" s="1"/>
  <c r="I461" i="2"/>
  <c r="D462" i="2"/>
  <c r="E462" i="2"/>
  <c r="G462" i="2"/>
  <c r="H462" i="2" s="1"/>
  <c r="I462" i="2"/>
  <c r="D463" i="2"/>
  <c r="E463" i="2"/>
  <c r="G463" i="2"/>
  <c r="H463" i="2" s="1"/>
  <c r="I463" i="2"/>
  <c r="D464" i="2"/>
  <c r="E464" i="2"/>
  <c r="G464" i="2"/>
  <c r="H464" i="2" s="1"/>
  <c r="I464" i="2"/>
  <c r="D465" i="2"/>
  <c r="E465" i="2"/>
  <c r="G465" i="2"/>
  <c r="H465" i="2" s="1"/>
  <c r="I465" i="2"/>
  <c r="D466" i="2"/>
  <c r="E466" i="2"/>
  <c r="G466" i="2"/>
  <c r="H466" i="2" s="1"/>
  <c r="I466" i="2"/>
  <c r="D467" i="2"/>
  <c r="E467" i="2"/>
  <c r="G467" i="2"/>
  <c r="H467" i="2" s="1"/>
  <c r="I467" i="2"/>
  <c r="D468" i="2"/>
  <c r="E468" i="2"/>
  <c r="G468" i="2"/>
  <c r="H468" i="2" s="1"/>
  <c r="I468" i="2"/>
  <c r="D469" i="2"/>
  <c r="E469" i="2"/>
  <c r="G469" i="2"/>
  <c r="H469" i="2" s="1"/>
  <c r="I469" i="2"/>
  <c r="D470" i="2"/>
  <c r="E470" i="2"/>
  <c r="G470" i="2"/>
  <c r="H470" i="2" s="1"/>
  <c r="I470" i="2"/>
  <c r="D471" i="2"/>
  <c r="E471" i="2"/>
  <c r="G471" i="2"/>
  <c r="H471" i="2" s="1"/>
  <c r="I471" i="2"/>
  <c r="D472" i="2"/>
  <c r="E472" i="2"/>
  <c r="G472" i="2"/>
  <c r="H472" i="2" s="1"/>
  <c r="I472" i="2"/>
  <c r="D473" i="2"/>
  <c r="E473" i="2"/>
  <c r="G473" i="2"/>
  <c r="H473" i="2" s="1"/>
  <c r="I473" i="2"/>
  <c r="D475" i="2"/>
  <c r="E475" i="2"/>
  <c r="G475" i="2"/>
  <c r="H475" i="2" s="1"/>
  <c r="I475" i="2"/>
  <c r="D476" i="2"/>
  <c r="E476" i="2"/>
  <c r="G476" i="2"/>
  <c r="H476" i="2" s="1"/>
  <c r="I476" i="2"/>
  <c r="D477" i="2"/>
  <c r="E477" i="2"/>
  <c r="G477" i="2"/>
  <c r="H477" i="2" s="1"/>
  <c r="I477" i="2"/>
  <c r="D478" i="2"/>
  <c r="E478" i="2"/>
  <c r="G478" i="2"/>
  <c r="H478" i="2" s="1"/>
  <c r="I478" i="2"/>
  <c r="D479" i="2"/>
  <c r="E479" i="2"/>
  <c r="G479" i="2"/>
  <c r="H479" i="2" s="1"/>
  <c r="I479" i="2"/>
  <c r="D480" i="2"/>
  <c r="E480" i="2"/>
  <c r="G480" i="2"/>
  <c r="H480" i="2" s="1"/>
  <c r="I480" i="2"/>
  <c r="D481" i="2"/>
  <c r="E481" i="2"/>
  <c r="G481" i="2"/>
  <c r="H481" i="2" s="1"/>
  <c r="I481" i="2"/>
  <c r="D482" i="2"/>
  <c r="E482" i="2"/>
  <c r="G482" i="2"/>
  <c r="H482" i="2" s="1"/>
  <c r="I482" i="2"/>
  <c r="D483" i="2"/>
  <c r="E483" i="2"/>
  <c r="G483" i="2"/>
  <c r="H483" i="2" s="1"/>
  <c r="I483" i="2"/>
  <c r="D484" i="2"/>
  <c r="E484" i="2"/>
  <c r="G484" i="2"/>
  <c r="H484" i="2" s="1"/>
  <c r="I484" i="2"/>
  <c r="D485" i="2"/>
  <c r="E485" i="2"/>
  <c r="G485" i="2"/>
  <c r="H485" i="2" s="1"/>
  <c r="I485" i="2"/>
  <c r="D486" i="2"/>
  <c r="E486" i="2"/>
  <c r="G486" i="2"/>
  <c r="H486" i="2" s="1"/>
  <c r="I486" i="2"/>
  <c r="D487" i="2"/>
  <c r="E487" i="2"/>
  <c r="G487" i="2"/>
  <c r="H487" i="2" s="1"/>
  <c r="I487" i="2"/>
  <c r="D488" i="2"/>
  <c r="E488" i="2"/>
  <c r="G488" i="2"/>
  <c r="H488" i="2" s="1"/>
  <c r="I488" i="2"/>
  <c r="D489" i="2"/>
  <c r="E489" i="2"/>
  <c r="G489" i="2"/>
  <c r="H489" i="2" s="1"/>
  <c r="I489" i="2"/>
  <c r="D490" i="2"/>
  <c r="E490" i="2"/>
  <c r="G490" i="2"/>
  <c r="H490" i="2" s="1"/>
  <c r="I490" i="2"/>
  <c r="D491" i="2"/>
  <c r="E491" i="2"/>
  <c r="G491" i="2"/>
  <c r="H491" i="2" s="1"/>
  <c r="I491" i="2"/>
  <c r="D492" i="2"/>
  <c r="E492" i="2"/>
  <c r="G492" i="2"/>
  <c r="H492" i="2" s="1"/>
  <c r="I492" i="2"/>
  <c r="D493" i="2"/>
  <c r="E493" i="2"/>
  <c r="G493" i="2"/>
  <c r="H493" i="2" s="1"/>
  <c r="I493" i="2"/>
  <c r="D494" i="2"/>
  <c r="E494" i="2"/>
  <c r="G494" i="2"/>
  <c r="H494" i="2" s="1"/>
  <c r="I494" i="2"/>
  <c r="D495" i="2"/>
  <c r="E495" i="2"/>
  <c r="G495" i="2"/>
  <c r="H495" i="2" s="1"/>
  <c r="I495" i="2"/>
  <c r="D496" i="2"/>
  <c r="E496" i="2"/>
  <c r="G496" i="2"/>
  <c r="H496" i="2" s="1"/>
  <c r="I496" i="2"/>
  <c r="D497" i="2"/>
  <c r="E497" i="2"/>
  <c r="G497" i="2"/>
  <c r="H497" i="2" s="1"/>
  <c r="I497" i="2"/>
  <c r="D498" i="2"/>
  <c r="E498" i="2"/>
  <c r="G498" i="2"/>
  <c r="H498" i="2" s="1"/>
  <c r="I498" i="2"/>
  <c r="D499" i="2"/>
  <c r="E499" i="2"/>
  <c r="G499" i="2"/>
  <c r="H499" i="2" s="1"/>
  <c r="I499" i="2"/>
  <c r="D500" i="2"/>
  <c r="E500" i="2"/>
  <c r="G500" i="2"/>
  <c r="H500" i="2" s="1"/>
  <c r="I500" i="2"/>
  <c r="D501" i="2"/>
  <c r="E501" i="2"/>
  <c r="G501" i="2"/>
  <c r="H501" i="2" s="1"/>
  <c r="I501" i="2"/>
  <c r="D502" i="2"/>
  <c r="E502" i="2"/>
  <c r="G502" i="2"/>
  <c r="H502" i="2" s="1"/>
  <c r="I502" i="2"/>
  <c r="D503" i="2"/>
  <c r="E503" i="2"/>
  <c r="G503" i="2"/>
  <c r="H503" i="2" s="1"/>
  <c r="I503" i="2"/>
  <c r="D504" i="2"/>
  <c r="E504" i="2"/>
  <c r="G504" i="2"/>
  <c r="H504" i="2" s="1"/>
  <c r="I504" i="2"/>
  <c r="D505" i="2"/>
  <c r="E505" i="2"/>
  <c r="G505" i="2"/>
  <c r="H505" i="2" s="1"/>
  <c r="I505" i="2"/>
  <c r="D506" i="2"/>
  <c r="E506" i="2"/>
  <c r="G506" i="2"/>
  <c r="H506" i="2" s="1"/>
  <c r="I506" i="2"/>
  <c r="D507" i="2"/>
  <c r="E507" i="2"/>
  <c r="G507" i="2"/>
  <c r="H507" i="2" s="1"/>
  <c r="I507" i="2"/>
  <c r="D508" i="2"/>
  <c r="E508" i="2"/>
  <c r="G508" i="2"/>
  <c r="H508" i="2" s="1"/>
  <c r="I508" i="2"/>
  <c r="D509" i="2"/>
  <c r="E509" i="2"/>
  <c r="G509" i="2"/>
  <c r="H509" i="2" s="1"/>
  <c r="I509" i="2"/>
  <c r="D510" i="2"/>
  <c r="E510" i="2"/>
  <c r="G510" i="2"/>
  <c r="H510" i="2" s="1"/>
  <c r="I510" i="2"/>
  <c r="D511" i="2"/>
  <c r="E511" i="2"/>
  <c r="G511" i="2"/>
  <c r="H511" i="2" s="1"/>
  <c r="I511" i="2"/>
  <c r="D512" i="2"/>
  <c r="E512" i="2"/>
  <c r="G512" i="2"/>
  <c r="H512" i="2" s="1"/>
  <c r="I512" i="2"/>
  <c r="D513" i="2"/>
  <c r="E513" i="2"/>
  <c r="G513" i="2"/>
  <c r="H513" i="2" s="1"/>
  <c r="I513" i="2"/>
  <c r="D514" i="2"/>
  <c r="E514" i="2"/>
  <c r="G514" i="2"/>
  <c r="H514" i="2" s="1"/>
  <c r="I514" i="2"/>
  <c r="D515" i="2"/>
  <c r="E515" i="2"/>
  <c r="G515" i="2"/>
  <c r="H515" i="2" s="1"/>
  <c r="I515" i="2"/>
  <c r="D516" i="2"/>
  <c r="E516" i="2"/>
  <c r="G516" i="2"/>
  <c r="H516" i="2" s="1"/>
  <c r="I516" i="2"/>
  <c r="D517" i="2"/>
  <c r="E517" i="2"/>
  <c r="G517" i="2"/>
  <c r="H517" i="2" s="1"/>
  <c r="I517" i="2"/>
  <c r="D518" i="2"/>
  <c r="E518" i="2"/>
  <c r="G518" i="2"/>
  <c r="H518" i="2" s="1"/>
  <c r="I518" i="2"/>
  <c r="D519" i="2"/>
  <c r="E519" i="2"/>
  <c r="G519" i="2"/>
  <c r="H519" i="2" s="1"/>
  <c r="I519" i="2"/>
  <c r="D520" i="2"/>
  <c r="E520" i="2"/>
  <c r="G520" i="2"/>
  <c r="H520" i="2" s="1"/>
  <c r="I520" i="2"/>
  <c r="D521" i="2"/>
  <c r="E521" i="2"/>
  <c r="G521" i="2"/>
  <c r="H521" i="2" s="1"/>
  <c r="I521" i="2"/>
  <c r="D522" i="2"/>
  <c r="E522" i="2"/>
  <c r="G522" i="2"/>
  <c r="H522" i="2" s="1"/>
  <c r="I522" i="2"/>
  <c r="D523" i="2"/>
  <c r="E523" i="2"/>
  <c r="G523" i="2"/>
  <c r="H523" i="2" s="1"/>
  <c r="I523" i="2"/>
  <c r="D524" i="2"/>
  <c r="E524" i="2"/>
  <c r="G524" i="2"/>
  <c r="H524" i="2" s="1"/>
  <c r="I524" i="2"/>
  <c r="D525" i="2"/>
  <c r="E525" i="2"/>
  <c r="G525" i="2"/>
  <c r="H525" i="2" s="1"/>
  <c r="I525" i="2"/>
  <c r="D526" i="2"/>
  <c r="E526" i="2"/>
  <c r="G526" i="2"/>
  <c r="H526" i="2" s="1"/>
  <c r="I526" i="2"/>
  <c r="F18" i="3" l="1"/>
</calcChain>
</file>

<file path=xl/sharedStrings.xml><?xml version="1.0" encoding="utf-8"?>
<sst xmlns="http://schemas.openxmlformats.org/spreadsheetml/2006/main" count="1772" uniqueCount="584">
  <si>
    <t>11061PR0356352100</t>
  </si>
  <si>
    <t>AMPLIACIÓN X SUFICIENCIA</t>
  </si>
  <si>
    <t xml:space="preserve">SE SOLICITA RECURSO PARA LA DIRECCION DE FINANZAS PARA EL PAGO DE LAREPACION DE LA CAJA FUERTE  AUT III.1 </t>
  </si>
  <si>
    <t>12224PR2424352100</t>
  </si>
  <si>
    <t>REDUCCIÓN X SUFICIENCIA</t>
  </si>
  <si>
    <t>DGF</t>
  </si>
  <si>
    <t>12083PR1827256101</t>
  </si>
  <si>
    <t xml:space="preserve">COMPRA DE MATERIALES PARA DIFERENTES TRABAJOS DE MANTENIMIENTO, SE SOLICITA CAMBIO DE DESTINO PARA PODER COMPROBAR GASTO AUT III.1 </t>
  </si>
  <si>
    <t>12083PR1827256102</t>
  </si>
  <si>
    <t>DGP</t>
  </si>
  <si>
    <t>12224PR2522399209</t>
  </si>
  <si>
    <t xml:space="preserve">CUBRIR 157 SOLICITUDES DE PAGO DERIVADAS DE INCREMENTO SUSTANCIAS EN EL MES DE DICIEMBRE DE MEDICOS ESPECIALISTAS AUT III.1 </t>
  </si>
  <si>
    <t>12224PR2522399229</t>
  </si>
  <si>
    <t>12224PR2522399224</t>
  </si>
  <si>
    <t>12224PR2522399217</t>
  </si>
  <si>
    <t>DGSM</t>
  </si>
  <si>
    <t>12083PR1827292101</t>
  </si>
  <si>
    <t>ADQUISICION DE MATERIALES Y REFCCIONES DE CONSUMO POR DESGASTE, LA COMPRA SE SOLICITO MEDIANTE OFICIO A LA DIRECCION DE PROMOCION DE VIVIENDA DE FORMA CONSOLIDAD, LA CUAL NO SE LLEVO ACABO Y PARA PODER EJERCER EL RECURSO SE SOLICITA LAS PARTIDAS EN CAMBIO DE DESTINO. AUT III.1</t>
  </si>
  <si>
    <t>12083PR1826292101</t>
  </si>
  <si>
    <t>12083PR1827292102</t>
  </si>
  <si>
    <t>12083PR1826292102</t>
  </si>
  <si>
    <t>12083PR1826357100</t>
  </si>
  <si>
    <t xml:space="preserve">ES NECESARIO PARA CUBRIR PAGO DEL SERVICIO DE MANTENIMIENTO CORRECTIVO AL ELEVDOR DEL CADIP AUT III.1 </t>
  </si>
  <si>
    <t>12083PR1827357100</t>
  </si>
  <si>
    <t>11051PR0218357100</t>
  </si>
  <si>
    <t>ADECUACION PRESUPUESTAL DE LA PARTIDA 3571 Instalación, reparación y mantenimiento de maquinaria y otros equipos. LO ANTERIOR PARA EL PAGO DEL SERVICIO DEL MANTENIMIENTO CORRECTIVO DE LOS ELEVADORES DEL CADIP Y LAS PLANTAS DE EMERGENCIA. OFICIO DSG/215/2021 Y DGP/2803/2021. AUT. III.1</t>
  </si>
  <si>
    <t>11051PR0215357100</t>
  </si>
  <si>
    <t>11052PR1580357100</t>
  </si>
  <si>
    <t>DGA</t>
  </si>
  <si>
    <t>12083PR1984747101</t>
  </si>
  <si>
    <t>AMPLIACIÓN (B) LÍQUIDA X CONSEJO</t>
  </si>
  <si>
    <t>SE REALIZA AMPLIACION A EFECTO DE CONTAR CON DISPONIBILIDAD DE SALDO PARA LA COLOCACIÓN DE PCP CONFORME AL OFICIO DGP/2764/2021. LO ANTERIOR, EN VIRTUD DE QUE EN SESIÓN ORDINARIA 10/2020 SE DETERMINÓ QUE EL MONTO O PORCENTAJE DE RESERVA UTILIZADO PARA COLOCACIÓN DE PRÉSTAMOS, NO CORRESPONDE A UN MOVIMIENTO PRESUPUESTAL, NO OBSTANTE PARA SU OPERACIÓN Y CONTROL SE UTILIZA EL CAP 7000, SE INFORMARA EL MOVIMIENTO EN LA SIGUIENTE SESIÓN DE CONSEJO DIRECTIVO.</t>
  </si>
  <si>
    <t>11041PR0561318100</t>
  </si>
  <si>
    <t>ADECUACION PRESUPUESTAL DE LA PARTIDA 3181 Servicio postal. LO ANTERIOR PARA ENVIO DE OFICIOS A ENTIDADES PUBLICAS PATRONALES. OFICIO DGJ/4005/2021. AUT. III.1</t>
  </si>
  <si>
    <t>11061PR0560318100</t>
  </si>
  <si>
    <t>DGJ</t>
  </si>
  <si>
    <t>11052PR1580211101</t>
  </si>
  <si>
    <t>ADECUACION PRESUPUESTAL DE LA PARTIDA 2111 Materiales, útiles y equipos menores de oficina. LO ANTERIOR PARA COMPRA DE HOJAS Y SOBRES TAMAÑO OFICIO. OFICIO DGA/615/2021. AUT. III.1</t>
  </si>
  <si>
    <t>11052PR1580211102</t>
  </si>
  <si>
    <t>11051PR0252395100</t>
  </si>
  <si>
    <t>AMPLIACIÓN X TRANSF.&lt;10%</t>
  </si>
  <si>
    <t>TRANSFERENCIA PRESUPUESTAL DE LA PARTIDA 3921 Otros impuestos y derechos A LA 3951 Penas, multas, accesorios y actualizaciones. LO ANTERIOR PARA PAGO DE ACTUALIZACIONES, RECARGOS, MULTAS DE DERECHOS Y GASTOS DE EJECUCION DE DISTINTOS ESTACIONAMIENTOS . OFICIO DGA/616/2021. AUT.III.1</t>
  </si>
  <si>
    <t>11051PR0237395100</t>
  </si>
  <si>
    <t>11051PR0220395100</t>
  </si>
  <si>
    <t>11051PR0219395100</t>
  </si>
  <si>
    <t>11051PR0236392100</t>
  </si>
  <si>
    <t>REDUCCIÓN X TRANSF.&lt;10%</t>
  </si>
  <si>
    <t>11011PR0101589100</t>
  </si>
  <si>
    <t>En alcance al oficio DG/CJ/038/2021 donde se solicito recurso para el pago de "EL CONVENIO DE TERMINACION ANTICIPADA DEL ARRENDAMIENTO DE LAS INSTALACIONES IDENTIFICADAS COMO, EL ESTADIO, CANCHA 3 Y OFICINA ADMINISTRATIVA DEL CLUB HACIENDA REAL PROPIEDAD DEL IPEJAL" se solicita nuevamente recurso para cubrir el pago completo con IVA del mismo. DG/338/2021. AUT.II.1</t>
  </si>
  <si>
    <t>11022PR1069515100</t>
  </si>
  <si>
    <t>DG</t>
  </si>
  <si>
    <t>11061PR0560336200</t>
  </si>
  <si>
    <t>DERIVADO DEL FOLIO 148 DEL SIIF. SE SOLICITA ADECUACION PRESUPUESTAL PARA DAR EL RECURSO AL PR05 60 YA QUE HUBO UN ERROR EN LA ESTRUCTURA Y SE LE DIO AL PR05 61. OFICIO DGF/160/2021. AUT. III.1</t>
  </si>
  <si>
    <t>11041PR0561336200</t>
  </si>
  <si>
    <t>11072PR0886272100</t>
  </si>
  <si>
    <t>ADECUACION PRESUPUESTAL DE LA PARTIDA 2721 Prendas de seguridad y protección personal. LO ANTERIOR PARA CUBRIR EL GASTO POR LA COMPRA DE CARETA PARA SOLDAR PARA LA DIRECCION DE MANTENIMIENTO. OFICIO DGPVI/330/2021. AUT. III.1</t>
  </si>
  <si>
    <t>11042PR1275272100</t>
  </si>
  <si>
    <t>DGPVI</t>
  </si>
  <si>
    <t>11052PR0968132200</t>
  </si>
  <si>
    <t xml:space="preserve">SE SOLICITA SUFUCIENCIA PRESUPUESTAL PARA COMPLEMENTO DE PAGO DE SUPLENCIAS AUT III.1 </t>
  </si>
  <si>
    <t>12224PR2489132200</t>
  </si>
  <si>
    <t>DE ACUERDO A LOS COMPORTAMIENTOS QUE HAN TENIDO TRAMITES DE PRESTAMOS A CORTO PLAZO, ES NECESARIA LA ADECUACION, YA QUE GRACIAS A LA AFLUENCIA DE LOS AFILIADOS Y PENSIONADOS PARA TRAMITE DE PCP , HACE FALTA AMPLIAR LA PARTIDA PRESUPUESTAL PARA SEGUIR OTORGANDO DICHA PRETACION AUT. III.1</t>
  </si>
  <si>
    <t>12083PR2085747104</t>
  </si>
  <si>
    <t>12083PR2085747103</t>
  </si>
  <si>
    <t>LA DIRECCION GENERAL SE VE EN LA NECESIDAD DE REALIZAR PAGO DERIVADO DE, EL CONVENIO DE TERMINACION ANTICIPADA DEL ARRENDAMIENTO DE LAS INSTALACIONES IDENTIFICADAS COMO, EL ESTADIO, CANCHA 3 Y OFICINA ADMINISTRATIVA DEL CLUB HACIENDA REAL PROPIEDAD DEL IPEJAL. AUT. II.1</t>
  </si>
  <si>
    <t>LA DIRECCION GENERAL SE VE EN LA NECESIDAD DE REALIZAR PAGO DERIVADO DE, EL CONVENIO DE TERMINACION ANTICIPADA DEL ARRENDAMIENTO DE LAS INSTALACIONES IDENTIFICADAS COMO, EL ESTADIO, CANCHA 3 Y OFICINA ADMINISTRATIVA DEL CLUB HACIENDA REAL PROPIEDAD DEL IP EJAL. AUT. II.1</t>
  </si>
  <si>
    <t>12083PR1984171600</t>
  </si>
  <si>
    <t>ADECUACION PRESUPUESTAL DE LA PARTIDA 1716 Estímulos de antigüedad. LO ANTERIOR PARA PAGO DE FINIQUITO DE LA C. GEORGINA VAZQUEZ MORALES. OFICIO DGA/602/2021. AUT. III.1</t>
  </si>
  <si>
    <t>12224PR2489171600</t>
  </si>
  <si>
    <t>12224PR2422171600</t>
  </si>
  <si>
    <t>11083PR2085171600</t>
  </si>
  <si>
    <t>11061PR0560171600</t>
  </si>
  <si>
    <t>11032PR1175511100</t>
  </si>
  <si>
    <t>ADECUACION PRESUPUESTAL DE LA PARTIDA 5111 Muebles de oficina y estantería. LO ANTERIOR PARA LA COMPRA DE MUEBLES DE LA DIRECCION DE CONTROL INTERNO. OFICIO DGA/591/2021. AUT. III.1</t>
  </si>
  <si>
    <t>11052PR1580511100</t>
  </si>
  <si>
    <t>11051PR0217298100</t>
  </si>
  <si>
    <t>TRANSFERENCIA PRESUPUESTAL DE LA PARTIDA 2411 PRODUCTOS MINERALES NO METÁLICOS A LA PARTIDA 2981 Refacciones y accesorios menores de maquinaria y otros equipos. LO ANTERIOR PARA REPARACION DE TRACTOR Y DESBROSADORA DE LOS HERMANOS. OFICIO DGA/580/2021. AUT. II.1</t>
  </si>
  <si>
    <t>11052PR0215241101</t>
  </si>
  <si>
    <t>11011PR0101323200</t>
  </si>
  <si>
    <t>ADECUACION PRESUPUESTAL DE LA PARTIDA 3232 Arrendamiento de equipo y bienes informáticos. LO ANTERIOR PARA EL PAGO DE SERVICIOS DE IMPRESION DE LOS MESES DE NOVIEMBRE Y DICIEMBRE. OFICIO DGA/595/2021. AUT. III.1</t>
  </si>
  <si>
    <t>11052PR1580323200</t>
  </si>
  <si>
    <t>CANCELADA</t>
  </si>
  <si>
    <t>C</t>
  </si>
  <si>
    <t>11061PR0356211101</t>
  </si>
  <si>
    <t>ADECUACION PRESUPUESTAL DE LA PARTIDA 2111 Materiales, útiles y equipos menores de oficina. LO ANTERIOR PARA CUBRIR EL PAGO DE UNA FACTURA POR COMPRA DE SOBRES TAMAÑO OFICIO PARA LA DIRECCIÓN GENERAL DE FINANZAS. OFICIO DGF/166/2021. AUT. III.1</t>
  </si>
  <si>
    <t>11051PR0215211101</t>
  </si>
  <si>
    <t>12224PR2522399205</t>
  </si>
  <si>
    <t>ADECUACION PRESUPUESTAL DE LA PARTIDA 3992 A DISTINTOS DESTINOS. LO ANTERIOR PARA REALIZAR EL PAGO EXTRAORDINARIO A RADIOLOGIA. OFICIO DGSM/1159/2021. AUT. III.1</t>
  </si>
  <si>
    <t>ADECUACION PRESUPUESTAL DE LA PARTIDA 3362 Servicio de impresión de documentos y papelería oficial. LO ANTERIOR PARA REALIZAR LA COMPRA DE SOBRES MEMBRETADOS BLANCOS CON VENTANA, PARA ENVIO DE COBRANZA ADMINISTRATIVA DEL INSTITUTO. OFICIO DGF/160/2021. AUT. III.1</t>
  </si>
  <si>
    <t>11052PR1580336200</t>
  </si>
  <si>
    <t>12083PR1826248101</t>
  </si>
  <si>
    <t>ADECUACION PRESUPUESTAL DE LA PARTIDA 2481 Materiales complementarios. LO ANTERIOR PARA CUBRIR EL PAGO DE UNA FACTURA POR COMPRA DE ARTICULOS COMPLEMENTARIOS PARA DAR MANTENIMIENTO A CASA HOGAR. OFICIO CADIP/266/2021. AUT. III.1</t>
  </si>
  <si>
    <t>12083PR1827248101</t>
  </si>
  <si>
    <t>11072PR0792341100</t>
  </si>
  <si>
    <t>TRANSFERENCIA PRESUPUESTAL DE LA PARTIDA 3921 A LA 3411. LO ANTERIOR PARA CUBRIR EL PAGO DERIVADO DE LOS AVALUOS PENDIENTES DE ENTREGAR LOS CUALES ESTAN EN PODER DE DIRECCION GENERAL DANDO UN MONTO MAYOR A PAGAR QUE EL DISPONIBLE EN ESTE MOMENTO. OFICIO DGPVI/322/2021. AUT. II.1</t>
  </si>
  <si>
    <t>CHUY</t>
  </si>
  <si>
    <t>11072PR0765392100</t>
  </si>
  <si>
    <t>12224PR2522399223</t>
  </si>
  <si>
    <t>ADECUACION PRESUPUESTAL DE LA PARTIDA 3992 Subcontratación de servicios con terceros. LO ANTERIOR PARA REALIZAR EL PAGO DE FACTURA A ORTOPEDIA. OFICIO DGSM/1159/2021. AUT. III.1</t>
  </si>
  <si>
    <t>12224PR2522399231</t>
  </si>
  <si>
    <t>12224PR2489336200</t>
  </si>
  <si>
    <t>ADECUACION PRESUPUESTAL DE LA PARTIDA 3362 Servicio de impresión de documentos y papelería oficial. LO ANTERIOR PARA DAR RECURSO AL CONMOD DEL CONTRTO IPEJAL-DGA-UCC-LPL-036/2021. OFICIO DGSM/1051/2021. AUT. III.1</t>
  </si>
  <si>
    <t>12224PR2424336200</t>
  </si>
  <si>
    <t>12224PR2423336200</t>
  </si>
  <si>
    <t>11051PR0218246101</t>
  </si>
  <si>
    <t>ADECUACION PRESUPUESTAL 2461 Material eléctrico y electrónico. LO ANTERIOR PARA COMPRA DE CABLE PARA LA BOMBA SUMERGIBLE PARA LA REPARACION Y REHABILITACION DEL POZO DEL CLUB. OFICIO DGA/2021. AUT. III.1</t>
  </si>
  <si>
    <t>12224PR2489246102</t>
  </si>
  <si>
    <t>12224PR2489255102</t>
  </si>
  <si>
    <t xml:space="preserve">TRANSFERENCIA PRESUPUESTAL DE LA PARTIDA 2531 A LA 2551. LO ANTERIOR PARA CONTAR CON MATERIALES DE ANALISIS CLINICOS QUE SE REQUIEREN PARA EL PROCESO DE EXAMENES LABORATORIALES PAR EL DIAGNOSTICO, TRATAMIENTO Y CORRECTO SEGUIMIENTO DE LAS MULTIPLES PATOLOGIAS DE LOS DERECHOHABIENTES. OFICIO DGSM/1159/2021. AUT. II.1 </t>
  </si>
  <si>
    <t>12224PR2423255102</t>
  </si>
  <si>
    <t>12224PR2522253101</t>
  </si>
  <si>
    <t>11052PR0968248101</t>
  </si>
  <si>
    <t>TRANSFERENCIA PRESUPUESTAL DE LA PARTIDA 2711 A LA 2481. LO ANTERIOR PARA COMPRA DE PERSIANAS PARA LA SALA DE JUNTAS DEL SEXTO PISO. OFICIO DGA/576/2021. AUT. III.1</t>
  </si>
  <si>
    <t>11052PR0968271101</t>
  </si>
  <si>
    <t>11051PR0216221400</t>
  </si>
  <si>
    <t>ADECUACION PRESUPUESTAL DE LA APRTIDA 2214 Productos alimenticios para el personal en las instalaciones de las dependencias y entidades. LO ANTERIOR PARA COMPRA DE GARRAFONES E AGUA PARA LA HACIENDA LA MORA. OFICIO DGA/569/2021. AUT. III.1</t>
  </si>
  <si>
    <t>11052PR0217221400</t>
  </si>
  <si>
    <t>11041PR0561511100</t>
  </si>
  <si>
    <t>ADECUACION PRESUPUESTAL DE LA PARTIDA 5111 MUEBLES DE OFICINA Y ESTANTERIA. LO ANTERIOR PARA COMPRA DE DOS ESCRITORIOS YA QUE NO SE LLEVO A CABO LA LICITACION. OFICIO DGJ/3470/2021. AUT. III.1</t>
  </si>
  <si>
    <t>ADECUACION PRESUPUESTAL DE LA PARTIDA 2111 Materiales, útiles y equipos menores de oficina, DEL DESTINO 02 AL 01. LO ANTERIOR PARA COMPRA DE PAPELERIA YA QUE ESTE AÑO NO SE LLEVO A CABO LA LICITACION DE LA MISMA. OFICIO DGA/564/2021. AUT. III.1</t>
  </si>
  <si>
    <t>11051PR0217241101</t>
  </si>
  <si>
    <t>ADECUACION PRESUPUESTAL DE LA APRTIDA 2411 Productos minerales no metálicos. LO ANTERIOR PODER COMPRAR MATERIAL DE CONSTRUCCION PARA LA REPARACION DE LA BARDA DE LOS HERMANOS. OFICIO DGA/554/2021. AUT. III.1</t>
  </si>
  <si>
    <t>11051PR0218241102</t>
  </si>
  <si>
    <t>11051PR0216241102</t>
  </si>
  <si>
    <t>11072PR0886256101</t>
  </si>
  <si>
    <t>ADECUACION PRESUPUESTAL DE LA PARTIDA 2561 Fibras sintéticas, hules, plásticos y derivados. LO ANTERIOR PARA CUBRIR LOS GASTOS DE COMPRAS DE MATERIALES DERIVADOS D</t>
  </si>
  <si>
    <t>11072PR0886256102</t>
  </si>
  <si>
    <t>ADECUACION PRESUPUESTAL DE LA PARTIDA 7471 Concesión de préstamos al sector público con fines de gestión de liquidez. LO ANTERIOR PARA DAR SEGUIR OTORGANDO PRESTAMOS DE CORTO PLAZO A LOS AFILIADOS Y PENSIONADOS DEL INSTITUTO, DEBIDO A LA AFLUENCIA DE LOS MISMOS. OFICIO DGP/2418/2021. AUT. III.1</t>
  </si>
  <si>
    <t>12083PR1984747102</t>
  </si>
  <si>
    <t>11052PR0968333100</t>
  </si>
  <si>
    <t>TRANSFEENCIA PRESUPUESTAL DE LA PARTIDA 3311 A LA PARTIDA 3331. LO ANTERIOR PARA CUBRIR EL PAGO POR CONCEPTO DE APOYO DE SERVIDORES PUBLICOS. OFICIO DGA/552/2021. AUT. II.1</t>
  </si>
  <si>
    <t>11062PR0662331100</t>
  </si>
  <si>
    <t>11052PR0968339100</t>
  </si>
  <si>
    <t>TRANSFERENCIA PRESUPUESTAL DE LA PARTIDA 3571 A LA 3391. LO ANTERIOR PARA CUBRIR EL PAGO DE LOS DICTAMENES TECNICOS DE LAS MUESTRAS FISICAS DE LOS UNIFORMES FEMENINOS 2021. OFICIO DGA/551/2021. AUT.II.1</t>
  </si>
  <si>
    <t>11041PR0561355100</t>
  </si>
  <si>
    <t>ADECUACION PRESUPUESTAL DE LA PARTIDA 3551 Mantenimiento y conservación de vehículos terrestres, aéreos, marítimos, lacustres y fluviales. LO ANTERIOR PARA DAR SEGUIMIENTO A LA LICITACION PARA LA CONTRATACION DE TALLERES QUE BRINDEN SERVICIO PREVENTIVO Y CORRECTIVOS AL PARQUE VEHICULAR. OFICIO DGA/477/2021. AUT. III.1</t>
  </si>
  <si>
    <t>11072PR0765355100</t>
  </si>
  <si>
    <t>11051PR0215355100</t>
  </si>
  <si>
    <t>11072PR0795355100</t>
  </si>
  <si>
    <t>11072PR0792355100</t>
  </si>
  <si>
    <t>11051PR0216221401</t>
  </si>
  <si>
    <t>ADECUACION PRESUPUESTAL DE LA PARTIDA 2214 Productos alimenticios para el personal en las instalaciones de las dependencias y entidades. LO ANTERIOR PARA COMPRA DE GARRAFONES DE AGUA PARA HACIENDA LA MORA. OFICIO DG/533/2021. AUT. III.1</t>
  </si>
  <si>
    <t>11051PR0218221401</t>
  </si>
  <si>
    <t>11051PR0218246100</t>
  </si>
  <si>
    <t>TRANSFERENCIA PRESUPUESTAL DE LAS PARTIDAS 2481, 2521, 2461 Y 2751 A LA PARTIDA 2461. LO ANTERIOR PARA COMPRA DE INSUMOS PARA LA REPARACION  DEL ESTACIONAMIENTO, LA FUNERARIA, BARDA DE HERMANOS Y CLUB. OFICIO DGA/533/2021. AUT.III.1</t>
  </si>
  <si>
    <t>11051PR0217275100</t>
  </si>
  <si>
    <t>11051PR0217246101</t>
  </si>
  <si>
    <t>11051PR0218252100</t>
  </si>
  <si>
    <t>11051PR0218248101</t>
  </si>
  <si>
    <t>11051PR0218243101</t>
  </si>
  <si>
    <t>ADECUACION PRESUPUESTAL DE LA APRTIDA 2431 Cal, yeso y productos de yeso. LO ANTERIOR PARA COMPRA DE INSUMOS PARA LA REPARACION  DEL ESTACIONAMIENTO, LA FUNERARIA, BARDA DE HERMANOS Y CLUB. OFICIO DGA/533/2021. AUT.III.1</t>
  </si>
  <si>
    <t>11051PR0216243101</t>
  </si>
  <si>
    <t>11051PR0215243101</t>
  </si>
  <si>
    <t>11051PR0218243102</t>
  </si>
  <si>
    <t>11051PR0218242101</t>
  </si>
  <si>
    <t>ADECUACION PRESUPUESTAL DE LA PARTIDA 2421 Cemento y productos de concreto. LO ANTERIOR PARA COMPRA DE INSUMOS PARA LA REPARACION  DEL ESTACIONAMIENTO, LA FUNERARIA, BARDA DE HERMANOS Y CLUB. OFICIO DGA/533/2021. AUT.III.1</t>
  </si>
  <si>
    <t>11051PR0216242101</t>
  </si>
  <si>
    <t>11051PR0215242101</t>
  </si>
  <si>
    <t>11051PR0218242102</t>
  </si>
  <si>
    <t>11051PR0215241101</t>
  </si>
  <si>
    <t>ADECUACION PRESUPUESTAL DE LA PARTIDA 2411 Productos minerales no metálicos. LO ANTERIOR PARA COMPRA DE INSUMOS PARA LA REPARACION DEL ESTACIONAMIENTO, LA FUNERARIA, BARDA DE HERMANOS Y CLUB. OFICIO DGA/533/2021. AUT.III.1</t>
  </si>
  <si>
    <t>11051PR0218241101</t>
  </si>
  <si>
    <t>11051PR0216241101</t>
  </si>
  <si>
    <t>11051PR0215241102</t>
  </si>
  <si>
    <t>11051PR0294216101</t>
  </si>
  <si>
    <t>ADECUACION PRESUPUESTAL DE LA PARTIDA 2161 MATERIAL DE LIMPIEZA. LO ANTERIOR PARA COMPRA DE INSUMOS NECESARIOS DE LIMPIEZA POR RECUPERACION DE ESTACIONAMIENTOS. OFICIO DGA/533/2021. AUT. III.1</t>
  </si>
  <si>
    <t>11051PR0252216101</t>
  </si>
  <si>
    <t>11051PR0237216101</t>
  </si>
  <si>
    <t>11051PR0219216101</t>
  </si>
  <si>
    <t>11051PR0218216101</t>
  </si>
  <si>
    <t>11052PR1580216102</t>
  </si>
  <si>
    <t>11051PR0294211101</t>
  </si>
  <si>
    <t>ADECUACION PRESUPUESTAL DE LA PARTIDA 2111 Materiales, útiles y equipos menores de oficina. LO ANTERIOR PARA COMPRA DE INSUMOS NECESARIOS DE PAPELERIA POR RECUPERACION DE ESTACIONAMIENTOS. OFICIO DGA/533/2021. AUT.III.1</t>
  </si>
  <si>
    <t>11051PR0252211101</t>
  </si>
  <si>
    <t>11051PR0237211101</t>
  </si>
  <si>
    <t>11051PR0219211101</t>
  </si>
  <si>
    <t>11051PR0218211101</t>
  </si>
  <si>
    <t>11051PR0216211101</t>
  </si>
  <si>
    <t>11051PR0218247101</t>
  </si>
  <si>
    <t>TRANFERENCIA PRESUPUESTAL DE LA PARTIDA 2591 Y 2491 A LA PARTIDA 2471. LO ANTERIOR PARA COMPRA DE TUBERIA PARA LA REPARACION Y REHABILITACION DEL POZO DEL CLUB, COMPRA DE VARILLAS, ALAMBRON Y PTR PARA LA REPARACION DE BARDA LA MORA Y LOS HERMANOS. OFICIO DGA/533/2021. AUT. II.1</t>
  </si>
  <si>
    <t>11051PR0217247101</t>
  </si>
  <si>
    <t>11051PR0216247101</t>
  </si>
  <si>
    <t>11051PR0218249102</t>
  </si>
  <si>
    <t>11051PR0218259101</t>
  </si>
  <si>
    <t>11051PR0294357200</t>
  </si>
  <si>
    <t>TRANSFERENCIA PRESUPUESTAL DE LA PARTIDA 3571 A LAS PARTIDAS 3572. LO ANTERIOR PARA CONTRATO DE MANTENIMIENTO 2021 DE EQUIPOS DE ACCESO AUTOMATIZADO POR RECUPERACION DE ESTACIONAMIENTO. OFICIO DGA/533/2021. AUT. II.1</t>
  </si>
  <si>
    <t>11051PR0252357200</t>
  </si>
  <si>
    <t>11051PR0237357200</t>
  </si>
  <si>
    <t>11051PR0219357200</t>
  </si>
  <si>
    <t>12224PR2489211101</t>
  </si>
  <si>
    <t>ADECUACION PRESUPUESTAL DE LA PARTIDA 2111 Materiales, útiles y equipos menores de oficina. LO ANTERIOR PARA CUBRIR LAS ECESIDADES DE LAS CLINICAS Y DE LA DIRECCION POR COMPRA DE SELLOS. OFICIO DGSM/1051/2021. AUT.III.1</t>
  </si>
  <si>
    <t>12224PR2424211101</t>
  </si>
  <si>
    <t>12224PR2423211101</t>
  </si>
  <si>
    <t>12224PR2422211101</t>
  </si>
  <si>
    <t>12224PR2489292101</t>
  </si>
  <si>
    <t xml:space="preserve">ADECUACION PRESUPUESTAL DE LA PARTIDA 2921 Refacciones y accesorios menores de edificios. LO ANTERIOR PARA LA COMPRA DE CHAPAS Y CERRADURAS QUE SE HIZO PARA CAMBIAR LAS PUERTAS DE RAYOS X, DEL PORTA LLAVES Y DEL CONSULTORIO DE NUTRICION, DE LA UNIMEF PILA SECA. OFICIO DGSM/1051/2021. AUT. III.1 </t>
  </si>
  <si>
    <t>12224PR2423292102</t>
  </si>
  <si>
    <t>12224PR2489254101</t>
  </si>
  <si>
    <t>ADECUACION PRESUPUESTAL DE LA PARTIDA 2541 Materiales, accesorios y suministros médicos. LO ANTERIOR PARA CUBRIR LA TOTALIDAD DE LAS NECESIDADES DE MATERIAL DE ODONTOLOGIA QUE FUERON COTIZADOS PARA CUBRIR EL PERIODO DE OCTUBRE A DICIEMBRE 2021. OFICIO DGSM/1051/2021. AUT. III.1</t>
  </si>
  <si>
    <t>12224PR2424254102</t>
  </si>
  <si>
    <t>12224PR2489246101</t>
  </si>
  <si>
    <t>ADECUACION PRESUPUESTAL DE LA PARTIDA 2461 Material eléctrico y electrónico. LO ANTERIOR PARA ADQUISICION DE BATERIAS Y REPUESTOS ELECTRONICOS NECESARIOS PARA EL FUNCIONAMIENTO DE LOS EQUIPOS MEDICOS ASIGNADOS A LAS UNIMEF. OFICIO DGSM/1051/2021. AUT. III.1</t>
  </si>
  <si>
    <t>12224PR2423246101</t>
  </si>
  <si>
    <t>12224PR2423246102</t>
  </si>
  <si>
    <t>12224PR2423352100</t>
  </si>
  <si>
    <t xml:space="preserve">ADECUACION PRESUPUESTAL DE LA PARTIDA 3521 Mantenimiento y conservación de mobiliario y equipo de administración, educacional y recreativo. PARA CUBRIR LA REPARACION DEL TELEVISOR INSTALADO EN LA SALA DE ESPERA DE LA UNIMEF FEDERALISMO, ADEMAS DEL RETAPIZADO DEL REPOSET INSTALADO EN EL AREA DE ATENCION MEDICA. OFICIO DGSM/1051/2021. AUT. III.1 </t>
  </si>
  <si>
    <t>12224PR2489354100</t>
  </si>
  <si>
    <t>TRANSFERENCIA PRESUPUESTAL DE LA PARTIDA 3992 Subcontratación de servicios con terceros A LA 3541 Instalación, reparación y mantenimiento de equipo e instrumental médico y de laboratorio. LO ANTERIOR PARA REALIZAR MANTENIMIENTO PREVENTIVO Y CORRECTIVO A LOS EQUIPOS MEDICOS DEL INSTITUTO, INSTALADOS EN CADA UNA DE LAS UNIMEF. OFICIO DGSM/1051/2021. AUT. II.1</t>
  </si>
  <si>
    <t>12224PR2424354100</t>
  </si>
  <si>
    <t>12224PR2423354100</t>
  </si>
  <si>
    <t>12224PR2422399209</t>
  </si>
  <si>
    <t>12224PR2422519100</t>
  </si>
  <si>
    <t>ADECUACIÓN PRESUPUESTAL DE LA PARTIDA 5191 Otros mobiliarios y equipos de administración. LO ANTERIOR PARA COMPRA DE HORNO DE MICROONDAS PARA LA DIRECCION GENERAL DE SERVICIOS MEDICOS. OFICIO 477/2021. AUT. III.1</t>
  </si>
  <si>
    <t>11032PR1172519100</t>
  </si>
  <si>
    <t>ADECUACION PRESUPUESTAL DE LA PARTIDA 3992 Subcontratación de servicios con terceros. LO ANTERIOR PARA RESERVA DEL ADEUDO DE OXIGENO CON PRAXAIR Y LOS DISTINTOS CONTRATOS DEL IPEJAL CON UN COMOD Y EL SERVICIO EN DIVERSOS HOSPITALES PARA 2 MESES DE OPERACION. OFICIO DGSM/1051/2021. AUT. III.1</t>
  </si>
  <si>
    <t>12224PR2522399204</t>
  </si>
  <si>
    <t>12224PR2522399203</t>
  </si>
  <si>
    <t>12224PR2522399230</t>
  </si>
  <si>
    <t>12224PR2522399218</t>
  </si>
  <si>
    <t>12224PR2522399206</t>
  </si>
  <si>
    <t>11052PR1580313100</t>
  </si>
  <si>
    <t>ADECUACION PRESUPUESTAL DE LA PARTIDA 3131 Servicio de agua A DISTINTAS DIRECCIONES. LO ANTERIOR PARA PODER CUBRIR LOS PAGOS EN LOS DIFERENTES INMUEBLES Y ESTAR EN POSIBILIDAD DE PODER REALIZAR LOS PAGOS PENDIENTES POR LO QUE RESTA EL PRESENTE AÑO. OFICIO DGA/543/2021. AUT. III.1</t>
  </si>
  <si>
    <t>11051PR0215313100</t>
  </si>
  <si>
    <t>12224PR2489313100</t>
  </si>
  <si>
    <t>11051PR0252313100</t>
  </si>
  <si>
    <t>11052PR3179211101</t>
  </si>
  <si>
    <t>ADECUACION PRESUPUESTAL DE LA PARTIDA 2111 Materiales, útiles y equipos menores de oficina. LO ANTERIOR PARA COMPRA DE MATERIAL PAAR EL ARCHIVO COMO SOBRES TAMAÑO EXTRA OFICIO PARA GUARDAR EXPEDIENTES DE LAS DISTINTAS DIRECCIONES, AL IGUAL QUE CINTA YE NTRE OTROS. OFICIO DGA/528/2021. AUT.III.1</t>
  </si>
  <si>
    <t>11051PR0294313100</t>
  </si>
  <si>
    <t>ADECUACION PRESUPUESTAL DE LA PARTIDA 3131 Servicio de agua. LO ANTERIOR PARA CUBRIR LOS GASTOS DE LOS ESTACIONAMIENTOS POR EL REINTEGRO A LA ADMINISTRACION. OFICIO DGA/529/2021. AUT. III.1</t>
  </si>
  <si>
    <t>PENDIENTE ALTA ESTRUCTURA</t>
  </si>
  <si>
    <t>11051PR0219311100</t>
  </si>
  <si>
    <t>ADECUACION PRESUPUESTAL DE LA PARTIDA 3111 Servicio de energía eléctrica. LO ANTERIOR PARA CUBRIR LOS GASTOS DE LOS ESTACIONAMIENTOS POR EL REINTEGRO A LA ADMINISTRACION. OFICIO DGA/529/2021. AUT. III.1</t>
  </si>
  <si>
    <t>11051PR0220311100</t>
  </si>
  <si>
    <t>11051PR0252311100</t>
  </si>
  <si>
    <t>12224PR2423351200</t>
  </si>
  <si>
    <t>TRANSFERENCIA PRESUPUESTAL DE LAS PARTIDAS 3581, 3131 Y 3111 A LA 3512.  LO ANTERIOR PARA CUBRIR LOS PAGOS DE MANTENIMIENTO DE CONSULTORIOS DE LA CLINICA UNIMEF FEDERALISMO. OFICIO DGSM/1052/2021. AUT. II.1</t>
  </si>
  <si>
    <t>12224PR2489358100</t>
  </si>
  <si>
    <t>11051PR0294256101</t>
  </si>
  <si>
    <t>ADECUACION PRESUPUESTAL DE LA PARTIDA 2561Fibras sintéticas, hules, plásticos y derivados. LO ANTERIOR PARA COMPRA DE LOS INSUMOS NECESARIOS DE PVC PARA LA REHABILITACION DEL DRENAJE DE LA FUNERARIA, CLUB Y HERMANOS. OFICIO DGA/534/2021. AUT. III.1</t>
  </si>
  <si>
    <t>11051PR0218256101</t>
  </si>
  <si>
    <t>11051PR0216256101</t>
  </si>
  <si>
    <t>11051PR0215256101</t>
  </si>
  <si>
    <t>11072PR0886243101</t>
  </si>
  <si>
    <t>TRANSFERENCIA PRESUPUESTAL DE LAS PARTIDAS 2411, 2451, 2491, 2921 Y 2991 A 2214, 2111, 2461, 2981, 2421 Y 2431. LO ANTERIOR PARA CUBRIR EL GASTO DE MATERIALES PARA REPARACIONES IMPREVISTAS EN EL AREA DE MANTENIMEINTO Y DIRECCION GENERAL DE PROMOCION DE VIVIENDA. OFICIO DGPVI/301/2021. AUT. II.1</t>
  </si>
  <si>
    <t>11072PR0886242101</t>
  </si>
  <si>
    <t>11072PR0886298100</t>
  </si>
  <si>
    <t>11072PR0886246101</t>
  </si>
  <si>
    <t>11072PR0886211101</t>
  </si>
  <si>
    <t>11072PR0792221400</t>
  </si>
  <si>
    <t>11072PR0886299101</t>
  </si>
  <si>
    <t>11072PR0886292101</t>
  </si>
  <si>
    <t>11072PR0886249101</t>
  </si>
  <si>
    <t>11072PR0886245101</t>
  </si>
  <si>
    <t>11072PR0886241101</t>
  </si>
  <si>
    <t>11051PR0294392100</t>
  </si>
  <si>
    <t>ADECUACION PRESUPUESTAL DE LA PARTIDA 3921 OTROS IMPUESTOS Y DERECHOS. LO ANTERIOR PARA PAGO DE IMPUESTOS DE LAS CONCESIONES Y LICENCIAS POR RECUPERACION DE ESTACIONAMIENTOS. OFICIO DGA/537/2021. AUT. III.1</t>
  </si>
  <si>
    <t>11051PR0252392100</t>
  </si>
  <si>
    <t>11051PR0237392100</t>
  </si>
  <si>
    <t>11051PR0220392100</t>
  </si>
  <si>
    <t>11051PR0219392100</t>
  </si>
  <si>
    <t>11051PR0218392100</t>
  </si>
  <si>
    <t>11051PR0216392100</t>
  </si>
  <si>
    <t>11041PR0561392100</t>
  </si>
  <si>
    <t>11011PR0154211101</t>
  </si>
  <si>
    <t>ADECUACION PRESUPUESTAL DE LA PARTIDA 2111 Materiales, útiles y equipos menores de oficina. LO ANTERIOR PARA PODER CUBRIR LOS GASTOS GENERADOS POR LA ADQUISICION DE PAPAEL OPALINA PARA IMPRESION DE RECONOCIMIENTOS INSTITUCIONALES. OFICIO DG/285/2021. AUT. III.1</t>
  </si>
  <si>
    <t>11011PR0154292101</t>
  </si>
  <si>
    <t>ADECUACION PRESUPUESTAL DE LA PARTIDA 2921 Refacciones y accesorios menores de edificios. LO ANTERIOR PARA CUBRIR EL PAGO DE UN SOPORTE DE TELEVISION PARA LA PANTALLA DE DIRECCION DE COMUNICACION SOCIAL. OFICIO DG/285/2021. AUT. III.1</t>
  </si>
  <si>
    <t>11051PR0215292101</t>
  </si>
  <si>
    <t>11011PR0154336200</t>
  </si>
  <si>
    <t>TRANSFERENCIA PRESUPUESTAL DE LA PARTIDA 3821, A LAS PARTIDAS 3363 Y 3362. LO ANTERIOR PARA CUBRIR LOS GASTOS DE IMPRESION CON IMAGEN INSTITUCIONAL Y LA ADQUISICION DE TARJETAS DE PRESENTACION PARA EL DIRECTOR GENERAL. OFICIO DG/285/2021. AUT. II.1</t>
  </si>
  <si>
    <t>11011PR0154336300</t>
  </si>
  <si>
    <t>11011PR0154382101</t>
  </si>
  <si>
    <t>11011PR0154221600</t>
  </si>
  <si>
    <t>TRANSFEENCIA PRESUPUESTAL DE LA PARTIDA 2214 A LA 2216. LO ANTERIOR EL PAGO DE ALIMENTOS DEBIDO A QUE SE TRABAJO EN HORARIO EXTRAORDINARIO POR EL EVENTO DE LA ENTREGA DEL PREMIO AGUSTIN YAÑEZ. OFICIO DG/285/2021. AUT. II.1</t>
  </si>
  <si>
    <t>11011PR0101221400</t>
  </si>
  <si>
    <t>11052PR1580261202</t>
  </si>
  <si>
    <t xml:space="preserve">TRANSFERENCIA PRESUPUESTAL DE LA PARTIDA 2141 A LA 2612. LO ANTERIOR PARA CUBRIR LOS GASTOS DE GASOLINA DEL RESTO DEL EJERCICIO. OFICIO DGA/524/2021. AUT. II.1 </t>
  </si>
  <si>
    <t>FIRMA DG</t>
  </si>
  <si>
    <t>11052PR1580214102</t>
  </si>
  <si>
    <t>11022PR1069246100</t>
  </si>
  <si>
    <t>TRANSFERENCIA PRESUPUESTAL DE LA PARTIDA 2141 A LA 2461. LO ANTERIOR PARA CUBRIR LO DEL SITE Y COMPLETAR EL CIRCUITO CERRADO DE TELEVISION EN EL ESTACIONAMIENTO, EN AMBOS CASOS DE LA UNIMEF PILA SECA. OFICIO DGA/526/2021. AUT. II.1</t>
  </si>
  <si>
    <t>DGIS</t>
  </si>
  <si>
    <t>11052PR1580216101</t>
  </si>
  <si>
    <t xml:space="preserve">ADECUACION PRESUPUESTAL DE LA PARTIDA 2161 MATERIAL DE LIMPIEZA, DEL DESTINO 02 AL 01. LO ANTERIOR PARA LA COMPRA DE DISTINTO MATERIAL DE LIMPEIZA YA QUE EN ESTE AÑO SE LE DIO PRIORIDAD A LA COMPRA DE GEL ANTIBACTERIAL. OFICIO DGA/505/2021. AUT. III.1      </t>
  </si>
  <si>
    <t xml:space="preserve">ADECUACION PRESUPUESTAL DE LA PARTIDA 2551 Materiales, accesorios y suministros de laboratorio. LO ANTERIOR PARA LA COMPRA DE MATERIALES DE ANALISIS CLINICOS INDISPENSABLES PARA LOS ESTUDIOS DE LABORATORIO DE LAS UNIMEF. OFICIO 457/2021. AUT. III.1               </t>
  </si>
  <si>
    <t>ADECUACION PRESUPUESTAL DE LA PARTIDA 3362 Servicio de impresión de documentos y papelería oficial. LO ANTERIOR PARA CUBRIR EL PAGO DE LA ADQUISICION DE FORMATOS MULTIPLES, HOJA CONTINUA Y RECETARIOS CONTROLADOS INDISPENSABLE PARA LA PRESCRIPCION DE MEDICAMENTOS. OFICIO 456/2021. AUT. III.1</t>
  </si>
  <si>
    <t>12224PR2422336200</t>
  </si>
  <si>
    <t>12083PR1984352100</t>
  </si>
  <si>
    <t xml:space="preserve">TRANSFERENCIA PRESUPUESTAL DE LA PARTIDA 3531 Instalación, reparación y mantenimiento de equipo de cómputo y tecnologías de la información A LA PARTIDA 3521 Mantenimiento y conservación de mobiliario y equipo de administración, educacional y recreativo. LO ANTERIOR PARA LA REHABILITACION DE MODULOS DE ATENCION DEL AREA DE PRESTACIONES ECONOMICAS. OFICIO DGP/2244/2021. AUT. II.1                                                                                                                        </t>
  </si>
  <si>
    <t>11022PR1069353100</t>
  </si>
  <si>
    <t>11011PR0101385100</t>
  </si>
  <si>
    <t>TRANSFERENCIA PRESUPUESTAL DE LA PARTIDA 3751 VIATICOS DEL PAIS A LA PARTIDA 3851 GASTOS DE REPRESENTACION. LO ANTERIOR PARA CUBRIR LOS GASTOS POR REUNIONES DEL CONSEJO DIRECTIVO PARA LO QUE RESTA DEL EJERCICIO. OFICIO DG/283/2021. AUT. II.1</t>
  </si>
  <si>
    <t>11011PR0101375100</t>
  </si>
  <si>
    <t>11011PR0101211101</t>
  </si>
  <si>
    <t>ADECUACION DE LA PARTIDA 2111 MATERIALES, UTILES Y EQUIPOS MENORES DE OFICINA. LO ANTERIOR PARA COMPRA DE INSUMOS PARA ENGARGOLAR DOCUMENTOS PARA LAS REUNIONES DE CONSEJO DIRECTIVO. OFICIO DG/283/2021. AUT. III.1</t>
  </si>
  <si>
    <t>12083PR1783452105</t>
  </si>
  <si>
    <t>ADECUACION PRESUPUESTAL DE LA PARTIDA 4521 JUBILACIONES, DEL DESTINO 01 AL 05. LO ANTERIOR PARA CUBRIR EL PAGO DE ALTAS AL IMSS DE LA DIRECCION DE PENSIONADOS. OFICIO DGP/2165/2021. AUT. III.1</t>
  </si>
  <si>
    <t>12083PR1783452101</t>
  </si>
  <si>
    <t>11042PR1275211101</t>
  </si>
  <si>
    <t>ADECUACION PRESUPUESTAL DE LA PARTIDA 2111 MATERIALES, UTILES Y EQUIPOS MENORES DE OFICINA. LO ANTERIOR PARA COMPRA DE MATERIALES PARA LA DIRECCION JURIDICA. OFICIO DGJ/2499/2021. AUT. III.1</t>
  </si>
  <si>
    <t>12083PR1783452102</t>
  </si>
  <si>
    <t>ADECUACION PRESUPUESTAL DE LA PARTIDA 4521 JUBILACIONES, DEL DESTINO 01 AL 02. LO ANTERIOR PARA COMPLETAR EL PAGO DERIVADO DE NOMINA DE JUBILADOS YA QUE HUBO INCREMENTO DE LOS MISMOS. OFICIO DGP/1977/2021. AUT. III.1</t>
  </si>
  <si>
    <t>ADECUACION PRESUPUESTAL DE LA PARTIDA 2111 MATERIALES, UTILES Y EQUIPOS MENORES DE OFICINA. LO ANTERIOR PARA COMPRA DE TRECE SELLOS FECHADORES PARA LA DIRECCION GENERAL DE SERVICIOS MEDICOS. OFICIO 429/2021. AUT. III.1</t>
  </si>
  <si>
    <t>12224PR2423532100</t>
  </si>
  <si>
    <t>TRANSFERENCIA PRESUPUESTAL DE LA PARTIDA 5641 Sistemas de aire acondicionado, calefacción y de refrigeración A LA 5321 Instrumental médico y de laboratorio. LO ANTERIOR PARA RENOVACION Y ADECUACION DE LA UNIMEF FEDERALISMO.. OFICIO FG/259/2021. AUT. II.1</t>
  </si>
  <si>
    <t>11022PR1069564100</t>
  </si>
  <si>
    <t>11042PR0561318100</t>
  </si>
  <si>
    <t>TRANSFERENCIA PRESUPUESTAL DE LA PARTIDA 3921 A LA 3951 Y 3181. LO ANTERIOR PARA PODER DAR CUMPLOMIENTO AL PAGO DE LOS GASTOS Y COSTAS DE PRIMERA INSTANCIA, DERIVADO DE JUICIOS Y PARA PAGO DE SERVICIO POSTAL POR ENVIO DE DOCUMENTACION. OFICIO DGJ/2415/2021. AUT. II.1</t>
  </si>
  <si>
    <t>11042PR0561395100</t>
  </si>
  <si>
    <t>12224PR2422323200</t>
  </si>
  <si>
    <t>ADECUACION PRESUPUESTAL DE LA PARTIDA 3232 ARRENDAMIENTO DE EQUIPO DE COMPUTO A DISTINTAS UNIDADES EJECUTORAS. LO ANTERIOR PARA COMPLEMENTAR EL PAGO DEL SERVICIO DE RENTA DE MULTIFUNCIONALES PARA LAS DISTINTAS AREAS DEL IPEJAL DEL EJERCICIO 2021. OFICIO DGA/470/2021. AUT. III.1</t>
  </si>
  <si>
    <t>12083PR1783323200</t>
  </si>
  <si>
    <t>11042PR1275323200</t>
  </si>
  <si>
    <t>11032PR1172323200</t>
  </si>
  <si>
    <t>12224PR2424323200</t>
  </si>
  <si>
    <t>12224PR2423323200</t>
  </si>
  <si>
    <t>12083PR1827323200</t>
  </si>
  <si>
    <t>12083PR1826323200</t>
  </si>
  <si>
    <t>11072PR0896323200</t>
  </si>
  <si>
    <t>11072PR0765323200</t>
  </si>
  <si>
    <t>11062PR0662323200</t>
  </si>
  <si>
    <t>11061PR0356323200</t>
  </si>
  <si>
    <t>11052PR3179323200</t>
  </si>
  <si>
    <t>11022PR1069323200</t>
  </si>
  <si>
    <t>11011PR0154323200</t>
  </si>
  <si>
    <t>11052PR1580338100</t>
  </si>
  <si>
    <t>ADECUACION PRESUPUESTAL DE LA PARTIDA 3381 SERVICIOS DE VIGILANCIA, A DISTINTAS UNIDADES EJECUTORAS. LO ANTERIOR PARA COMPLETAR EL PAGO DEL SERVICIO DE VIGILANCIA CIVIL Y ARMADA PARA EL IPEJAL DEL EJERCICIO 2021. OFICIO DGA/469/2021. AUT. III.1</t>
  </si>
  <si>
    <t>11051PR0218338100</t>
  </si>
  <si>
    <t>11051PR0217338100</t>
  </si>
  <si>
    <t>11051PR0216338100</t>
  </si>
  <si>
    <t>11051PR0215338100</t>
  </si>
  <si>
    <t>12224PR2489338100</t>
  </si>
  <si>
    <t>12224PR2424338100</t>
  </si>
  <si>
    <t>12224PR2423338100</t>
  </si>
  <si>
    <t>12083PR1827338100</t>
  </si>
  <si>
    <t>12083PR1826338100</t>
  </si>
  <si>
    <t>11072PR0765338100</t>
  </si>
  <si>
    <t>11051PR0215249101</t>
  </si>
  <si>
    <t>DERIVADA DE LA SOLICITUD 72 DONDE SE REALIZÓ ADECUACIÓN PRESUPUESTAL MISMA PARTIDA DIFERENTE DESTINO DE LA DIRECCIÓN DE CENTROS DE SERVICIO, SE REALIZARA UNA CORRECCIÓN DE DESTINO YA QUE SE SOLICITABA AL DESTINO 01. OFICIO DGA/200/2021. AUT. III.1</t>
  </si>
  <si>
    <t>11051PR0217249101</t>
  </si>
  <si>
    <t>11051PR0216249101</t>
  </si>
  <si>
    <t>11051PR0215249102</t>
  </si>
  <si>
    <t>11051PR0217249102</t>
  </si>
  <si>
    <t>11051PR0216249102</t>
  </si>
  <si>
    <t>ADECUACION PRESUPUESTAL DE LA PARTIDA 2991 OTROS MATERIALES Y ARTICULOS DE CONTRUCCIN Y REPARACION. LO ANTERIOR PARA CUBRIR LOS PAGOS POR MANTENIMIENTO DE MATERIALES URGENTES PARA LOS CENTROS DE SERVICIO. OFICIO DGA/200/2021. AUT. III.1</t>
  </si>
  <si>
    <t>11051PR0218249101</t>
  </si>
  <si>
    <t>12224PR2423511100</t>
  </si>
  <si>
    <t>ADECUACION PRESUPUESTAL DE LA PARTIDA 5111 MUEBLES DE OFICINA Y ESTANTERIA. LO ANTERIOR PARA EQUIPAMIENTO, RENOVACION Y ADECUACION DE LA UNIMEF FEDERALISMO. OFICIO DG/252/2021. AUT. II.1</t>
  </si>
  <si>
    <t>12083PR1783511100</t>
  </si>
  <si>
    <t>TRANSFERENCIA PRESUPUESTAL DE LAS PARTIDAS 5111, 5191, 5421, 5611, 5621, 5661, 5671, 5891 A LAS PARTIDAS 5311 Y 5321. LO ANTERIOR PARA RENOVACION Y ADECUACION DE LA UNIMEF FEDERALISMO. OFICIO DG/251/2021. AUT. II.1</t>
  </si>
  <si>
    <t>12224PR2423531100</t>
  </si>
  <si>
    <t>12224PR2424562100</t>
  </si>
  <si>
    <t>11072PR0765561100</t>
  </si>
  <si>
    <t>11072PR0765542100</t>
  </si>
  <si>
    <t>11072PR0765511100</t>
  </si>
  <si>
    <t>11052PR3179511100</t>
  </si>
  <si>
    <t>11052PR2881511100</t>
  </si>
  <si>
    <t>11052PR1580567100</t>
  </si>
  <si>
    <t>11052PR1580519100</t>
  </si>
  <si>
    <t>11051PR0218566100</t>
  </si>
  <si>
    <t>11041PR0561589100</t>
  </si>
  <si>
    <t>ADECUACION PRESUPUESTAL DE LA PARTIDA 3992 Subcontratación de servicios con terceros LO ANTERIOR PARA CONTAR CON RECURSO EN EL SERVICIO DE OXIGENO POR EL INCREMENTO DE PACIENTES, PARA EL MANEJO Y CONTROL DE LA ENFERMEDAD DE LOS MISMOS Y POR EL AUMENTO DERIVADO DE LA PANDEMIA COVID. OFICIO 408/2021. AUT. III.1</t>
  </si>
  <si>
    <t>12224PR2422564100</t>
  </si>
  <si>
    <t>ADECUACION PRESUPUESTAL DE LA PARTIDA 5641 Sistemas de aire acondicionado, calefacción y de refrigeración. LO ANTERIOR PARA COMPRA DE ENFRIADORES PARA LA DIRECCION DE SERVICIOS MEDICOS. OFICIO 409/2021. AUT. III.1</t>
  </si>
  <si>
    <t>12224PR2489564100</t>
  </si>
  <si>
    <t>12224PR2423564100</t>
  </si>
  <si>
    <t xml:space="preserve">TRANSFERENCIA PRESUPUESTAL DE LAS PARTIDAS 3992 SUBCONTRATACION DE SERVICIOS CON TERCEROS A LA PARTIDA 3512 MANTENIMIENTO Y CONSERVACION MENOR DE INMUEBLE PARA LA PRESTACION DE SERVICIOS PUBLICOS. LO ANTERIOR PARA RENOVACION Y ADECUACION DE LA UNIMEF FEDERALISMO. OFICIO DG/251/2021. </t>
  </si>
  <si>
    <t>11061PR0356333100</t>
  </si>
  <si>
    <t>TRANSFERENCIA PRESUPUESTAL DE LA PARTIDA 3311 A LA 3331. LO ANTERIOR PARA CUBRIR EL SERVICIO DE CONSULTORÍA Y APOYO LEGAL RESPECTO A LA ATENCIÓN DE REQUERIMIENTOS DE ENTIDADES FISCALIZADORAS, RECURSOS DE REVISIÓN EN MATERIA DE TRANSPARENCIA E INTEGRACIÓN DE INFORMACIÓN Y DOCUMENTACIÓN SOLICITADA POR LA DIRECCIÓN GENERAL JURÍDICA Y EL ÓRGANO INTERNO DE CONTROL.. OFICIO DGF/118/2021. AUTII.1</t>
  </si>
  <si>
    <t>ADECUACION PRESUPUESTAL DE LA PARTIDA 2111 Materiales, útiles y equipos menores de oficina. LO ANTERIOR PARA COMPRA DE SOBRES EXTRA OFICIO PARA GUARDAR EXPEDIENTES DE JUBILADOS Y DESPACHADOR DE CINTA PARA LOS TRABAJOS DE ARCHIVO. OFICIO DGA/421/2021. AUT. AUT.III.1</t>
  </si>
  <si>
    <t>TRANSFERENCIA PRESUPUESTAL DE LA PARTIDA 3992 SUBCONTRATACION DE SERVICIOS CON TERCEROS A LA 3331 SERVICIOS DE CONSULTORIA ADMINISTRATIVA E INFORMATICA. LO ANTERIOR PARA QUE SE LE PUEDA DAR CONTINUIDAD A LA CONTRATACION DE LOS ASESORES TECNICOS PARA CONSOLIDAR LA REORGANIZACION DEL INSTITUTO. OFICIO DGA/452/2021. AUT. II.1</t>
  </si>
  <si>
    <t>TRANSFERENCIA PRESUPUESTAL DE LA PARTIDA 3992 SUBCONTRATACION DE SERVICIOS CON TERCEROS A LA 3311 SERVICIOS DE CONSULTORIA ADMINISTRATIVA E INFORMATICA. LO ANTERIOR PARA QUE SE LE PUEDA DAR CONTINUIDAD A LA CONTRATACION DE LOS ASESORES TECNICOS PARA CONSOLIDAR LA REORGANIZACION DEL INSTITUTO. OFICIO DGA/452/2021. AUT. II.1</t>
  </si>
  <si>
    <t>11052PR1580271100</t>
  </si>
  <si>
    <t xml:space="preserve">ADECUACION PRESUPUESTAL DE LA PARTIDA 2711 VESTUARIO Y UNIFORMES, LO ANTERIOR PARA COMPRA DE LA  BANDERA  DE MEXICO. OFICIO DGA/440/2021. AUT. III.1 </t>
  </si>
  <si>
    <t>12083PR1826382101</t>
  </si>
  <si>
    <t>ADECUACION PRESUPUESTAL DE LA PARTIDA 3821 01 GASTOS DE ORDEN SOCIAL, LO ANTERIOR PARA CUBRIR EL PAGO POR CONCEPTO DE COMPRA DE HOJAS Y CAJAS DE ARCHIVO MUERTO, YA QUE NO HAY EXISTENCIA EN ALMACEN. OFICIO DGP/1718/2021. AUT. III.1</t>
  </si>
  <si>
    <t>11052PR0968382101</t>
  </si>
  <si>
    <t>ADECUACION PRESUPUESTAL DE LA PARTIDA 2421 CEMENTO Y PRODUCTOS DE CONCRETO, DEL DESTINO 02 AL 01. LO ANTERIOR PARA LA COMPRA DE MATERIALES PARA REPARACIONES IMPREVISTAS. OFICIO DGPVI/221/2021. AUT. III.1</t>
  </si>
  <si>
    <t>11072PR0886242102</t>
  </si>
  <si>
    <t>ADECUACION PRESUPUESTAL DE LA PARTIDA 3551 Mantenimiento y conservación de vehículos terrestres, aéreos, marítimos, lacustres y fluviales. A DISTINTOS PROCESOS Y UNIDADES EJECUTORAS. LO ANTERIOR PARA EL PAGO DE REPARACION DE VEHICULOS DEL INSTITULO. OFICIO DGA/407/2021. AUT. III.1</t>
  </si>
  <si>
    <t>11022PR1069355100</t>
  </si>
  <si>
    <t>11072PR0886355100</t>
  </si>
  <si>
    <t>11052PR1580355100</t>
  </si>
  <si>
    <t>12224PR2424355100</t>
  </si>
  <si>
    <t>12224PR2489355100</t>
  </si>
  <si>
    <t>11061PR0356355100</t>
  </si>
  <si>
    <t>11042PR1275355100</t>
  </si>
  <si>
    <t>12224PR2422372100</t>
  </si>
  <si>
    <t>ADECUACION PRESUPUESTAL DE LA PARTIDA 3271 PASAJES TERRESTRES NACIONALES, LO ANTERIOR PARA SOLVENTAR LOS GASTOS DE TRANSPORTE DEL PERSONAL ENCARGADO DEL AREA DEL IMSS DE LA DIRECCION DE CONTABILIDAD, VIGENCIAS Y PROCESOS. OFICIO 363/2021. AUT. III.1</t>
  </si>
  <si>
    <t>11072PR0765372100</t>
  </si>
  <si>
    <t>11011PR0101372100</t>
  </si>
  <si>
    <t>11052PR1580291101</t>
  </si>
  <si>
    <t xml:space="preserve">ADECUACION PRESUPUESTAL DE LA PARTIDA 2911 HERRAMIENTAS MENORES, LO ANTERIOR PARA COMPRA DE 2 ASPERSORAS PARA LA SANITIZACION Y DESINFECCION DE LAS DIVERSAS AREAS DEL INSTITUTO. OFICIO DGA/388/2021. AUT. III.1 </t>
  </si>
  <si>
    <t>11052PR3179291100</t>
  </si>
  <si>
    <t>11051PR0218339100</t>
  </si>
  <si>
    <t>TRANSFERENCIA PRESUPUESTAL DE LA PARTIDA 3512 Mantenimiento y conservación menor de inmuebles para la prestación de servicios públicos A LA PARTIDA 3391 Servicios profesionales, científicos y técnicos integrales. LO ANTERIOR PARA QUE SE PUEDAN REALIZAR LOS PAGOS POR CONCEPTO DE SALVAVIDAS DEL CLUB DEPORTIVO. OFICIO DGA/390/2021. AUT. II.1</t>
  </si>
  <si>
    <t>11051PR0217351200</t>
  </si>
  <si>
    <t>11051PR0216351200</t>
  </si>
  <si>
    <t>11011PR0101351100</t>
  </si>
  <si>
    <t>TRANSFERENC IA PRESUPUESTAL DE LA PARTIDA 3531 Instalación, reparación y mantenimiento de equipo de cómputo y tecnologías de la información, A LA PARTIDA 3511 Mantenimiento y conservación menor de inmuebles para la prestación de servicios administrativos. LO ANTERIOR PARA SUMINISTRO, COLOCACION DE PISO EN LA DIRECCION GENERAL. OFICIO DG/219/2021. AUT. II.1</t>
  </si>
  <si>
    <t>12083PR1826519100</t>
  </si>
  <si>
    <t>ADECUACION PRESUPUESTAL DE LA PARTIDA 5191 OTROS MOBILIARIOS Y EQUIPOS DE ADMINISTRACION. LO ANTERIOR PARA COMPRA DE UN REFRIGERADOR PARA EL AREA DE COCINA EN CASA HOGAR. OFICIO CG/114/2021. AUT. III.1</t>
  </si>
  <si>
    <t>ADECUACION PRESUPUESTAL DE LA PARTIDA 2491 Otros materiales y artículos de construcción y reparación. LO ANTERIOR PARA REALIZAR LA COMPRA DE PINTURA E IMPERMEABILIZANTES PARA LOS CENTROS DE SERVICIO. OFICIO DGA/369/2021. AUT. III.1</t>
  </si>
  <si>
    <t>TRANSFERENCIA PRESUPUESTAL DE LA PARTIDA 1371 HONORARIOS ESPECIALES, A LA PARTIDA 1611 IMPACTO AL SALARIO EN EL TRANSCURSO DEL AÑO, LO ANTERIOR PARA CUBRIR EL INCREMENTO ANUAL DEL RESTO DEL CAPITULO 1000. OFICIO. DAG/358/2021. AUT. II.2</t>
  </si>
  <si>
    <t>12083PR1682211101</t>
  </si>
  <si>
    <t>ADECUACION PRESUPUESTAL DE LA PARTIDA 2111 DE LA DIRECCION ADMINISTRATIVA A PRESTACIONES. LO ANTERIOR PARA LA COMPRA DE HOJAS BLANCAS Y CAJAS DE ARCHIVO MUERTO Y QUE LA DIRECCION NO PARE SUS ACTIVIDADES POR FALTA DE LO MENCIONADO CON ANTERIORIDAD. OFICIO DGP/1394/2021. AUT. III.1</t>
  </si>
  <si>
    <t>ADECUACION PRESUPUESTAL DE LA PARTIDA 2421, 2471, 2481 Y 2491. LO ANTERIOR COMO TRASPASO DEL PRESUPUESTO QUE NO SERA EJERCIDO POR LA DIRECCION DE CONTRALORIA Y SERA TRASPASADO A LA DIRECCION DE PROMOCION DE VIVIENDA. OFICIO 347/2021. AUT. III.1</t>
  </si>
  <si>
    <t>11032PR1172249102</t>
  </si>
  <si>
    <t>11072PR0886248101</t>
  </si>
  <si>
    <t>11032PR1172248102</t>
  </si>
  <si>
    <t>11072PR0886247102</t>
  </si>
  <si>
    <t>11032PR1172247102</t>
  </si>
  <si>
    <t>11032PR1172242102</t>
  </si>
  <si>
    <t>DGCI</t>
  </si>
  <si>
    <t>ADECUACION PRESUPUESTAL DE LA PARTIDA 3541 INSTALACION, REPARACION Y MANTENIMIENTO DE EQUIPO E INSTRUMENTAL MEDICO Y DE LABORATORIO. LO ANTERIOR PARA QUE SE CUENTE CON LOS EQUIPOS NECESARIOS PARA LATOMA Y PROCESAMIENTO DE ANALISIS CLINICOS QUE SE REQUIEREN PARA EL PROCESAMIENTO DE EXAMENES LABORATORIALES. OFICIOS. DM/85/2021. AUT. III.1</t>
  </si>
  <si>
    <t>11052PR2881221600</t>
  </si>
  <si>
    <t>TRANSFERENCIA PRESUPUESTAL DE LA PARTIDA 2491 OTROS MATERIALES Y ARTICULOS DE CONSTRUCCION Y REPARACION, A LAS PARTIDAS 2214 PRODUCTOS ALIMENTICIOS PARA EL PERSONAL EN LAS INSTALACIONES DE LAS DEPENDENCIA Y ENTIDADES Y 2216 PRODUCTOS ALIMENTICIOS PARA EL PERSONAL DERIVADOS DE ACTIVIDADES EXTRAORDINARIAS. LO ANTERIOR POR CONCEPTO DE APOYO DE SERVICIOS PROFESIONALES PARA LA ORIENTACION Y MEJORA EN IMPLEMENTACION DE LOS PROCESOS DE PRESUPUESTO. OFICIO. DAG/352/2021. AUT II.1</t>
  </si>
  <si>
    <t>11052PR2881221400</t>
  </si>
  <si>
    <t>ADECUACION PRESUPUESTAL DE LA PARTIDA 2111 MATERIALES, UTILES Y EQUIPOS MENORES DE OFICINA, DE SERVICIOS GENERALES A ARCHIVO. LO ANTERIOR PARA COMPRA DE SOBRES, CINTAS, CUENTA FACIL Y RESISTOL EN BARRA. OFICIO DGA/327/2021. AUT. III.1</t>
  </si>
  <si>
    <t>12083PR1783452106</t>
  </si>
  <si>
    <t>ADECUACION PRESUPUESTAL DE LA PARTIDA 4521 DEL DESTINO 01 AL 06. LO ANTERIOR PARA CUMPLIMIENTO DEL PAGO DE GASTOS FUNERARIOS DEBIDO AL ALTO NUMERO DE FALLECIDOS. OFICIO DGP/1296/2021. AUT. III.1</t>
  </si>
  <si>
    <t>11052PR1580336300</t>
  </si>
  <si>
    <t>TRANSFERENCIA PRESUPUESTAL DE LA PARTIDA 3362 Servicio de impresión de documentos y papelería oficial A LA PARTIDA 3363 Servicios de impresión de material informativo derivado de la operación y administración. LO ANTERIOR PARA CUBRIR LOS PAGOS POR CONCEPTO DE SUMINISTRO Y COLOCACION DE LETREROS INFORMATIVOS DEL INSTITUTO. OFICIO DGA/346/2021. AUT. II.1</t>
  </si>
  <si>
    <t>11072PR0886248102</t>
  </si>
  <si>
    <t>TRASNSFERENCIA PRESUPUESTAL DE LA PARTIDA 2461 Material eléctrico y electrónico Y 2991 Refacciones y accesorios menores otros bienes muebles A LA 2481 Materiales complementarios. LO ANTERIOR PARA CUBRIR LOS GASTOS DE COMPRA DE MATERIALES DE REPARACIONES IMPREVISTAS DE LLAVES, MEZCLADORAS, BASTAGOS, REJILLAS, ETCETERA. OFICIO DGPVI/183/2021. AUT. II.1</t>
  </si>
  <si>
    <t>11072PR0886299102</t>
  </si>
  <si>
    <t>11072PR0886246102</t>
  </si>
  <si>
    <t>11061PR0356247102</t>
  </si>
  <si>
    <t>TRANSFERENCIA PRESUPUESTAL DE LA PARTIDA 2491 02 Otros materiales y artículos de construcción y reparación A LA 2471 02 Artículos metálicos para la construcción. LO ANTERIOR QUE LA REMODELACION DE CAJA  DEBIDO QUE EL RECURSO QUE TENIA NO FUE SUFICIENTE PARA LA COMPRA DE MATERIAL. OFICIO. KATIA 12/JULIO/2021. AUT. II.1</t>
  </si>
  <si>
    <t>11061PR0356249102</t>
  </si>
  <si>
    <t>11032PR1172211101</t>
  </si>
  <si>
    <t>ADECUACION PRESUPUESTAL DE LA PARTIDA 2111 MATERIALES, UTILES Y EQUIPOS MENORES DE OFICINA, DEL DESTINO 02 AL 01. LO ANTERIOR PARA QUE LA DIRECCION DE CONTRALORIA REALICE COMPRA DE HOJAS DE PAPEL Y CONTINUAR CON LA OPERATIVIDAD DE  LA MISMA. OFICIO 285/2021. AUT. III.1</t>
  </si>
  <si>
    <t>11051PR0218355100</t>
  </si>
  <si>
    <t>ADECUACION PRESUPUESTAL DE LA PARTIDA 3551Mantenimiento y conservación de vehículos terrestres, aéreos, marítimos, lacustres y fluviales. LO ANTERIOR PARA REALIZAR DISTRIBUCION A DISTINTAS DIRECCIONES , DEBIDO A QUE SE COMPROMETIO LA CANTIDAD DE 590,000.00 PARA LICITACION QUE ESTA PENDIENTE PARA LA CONTRATACION DE TALLERES. OFICIO DGA/245/2021. AUT. III.1</t>
  </si>
  <si>
    <t>11051PR0213355100</t>
  </si>
  <si>
    <t>11011PR0154355100</t>
  </si>
  <si>
    <t>11052PR1580353100</t>
  </si>
  <si>
    <t>11052PR1580261201</t>
  </si>
  <si>
    <t>TRANSFERENCIA PRESUPUESTAL DE LA PARTIDA 2614 COMBUSTIBLES, LUBRICANTES Y ADITIVOS PARA MAQUINARIA Y EQUIPO DE PRODUCCION A LA PARTIDA 2612 COMBUSTIBLES, LUBRICANTES Y ADITIVOS PARA VEHICULOS DESTINADOS A SERVICIOS ADMINISTRATIVOS. LO ANTERIOR PARA QUE EL AREA DE CONTROL VEHICULAR CUENTE CON STOCK DE ACEITES Y LUBRICANTES PARA MANTENER LOS VEHICULOS EN CONDICIONES DE SEGUIR OPERANDO Y QUE LAS AREAS NO DETENGAN SUS ACTIVIDADES. OFICIO DGA/247/2021. AUT. II.1</t>
  </si>
  <si>
    <t>11072PR0886261400</t>
  </si>
  <si>
    <t>12083PR1783218100</t>
  </si>
  <si>
    <t>TRANSFERENCIA PRESUPUESTAL DE LA PARTIDA 2612 Combustibles, lubricantes y aditivos para vehículos destinados a servicios administrativos A LA PARTIDA 2181 Materiales para el registro e identificación de bienes y personas. LO ANTERIOR PARA CUBRIR EL PAGO DEL MATERIAL NECESARIO PARA LA CREDENCIALIZACION DE JUBILADOS Y PENSIONADOS. OFICIO DGP/1206/2021. AUT. II. 1</t>
  </si>
  <si>
    <t>TRANSFERENCIA PRESUPUESTAL DE LAS PARTIDAS 3451 00, 3821 00, 3581 00 A LA 3331 00. LO ENTERIOR PARA CUBRIR EL PAGO POR CONCEPTO DE APOYO DE SERVICIOS PROFESIONALES. OFICIO. DAG/289/2021. AUT. II.1</t>
  </si>
  <si>
    <t>11052PR1580358100</t>
  </si>
  <si>
    <t>11052PR1580345100</t>
  </si>
  <si>
    <t>11061PR0356351100</t>
  </si>
  <si>
    <t>TRANSFERENCIA PRESUPUESTAL DE LA PARTIDA 2451 VIDRIO Y PRODUCTOS DE VIDRIO A LA 3511 MANTENIMIENTO Y CONSERVACION MENOR DE INMUEBLES PARA LA PRESTACION  DE SERVICIOS ADMINISTRATIVOS. LO ANTERIOR PARA LA REMODELACION DE CAJA. AUTORIZADO EN LA SESION DE CONSEJO 04/2021. AUT. I.2</t>
  </si>
  <si>
    <t>11061PR0356245101</t>
  </si>
  <si>
    <t>REDUCCIÓN (B) LÍQUIDA X CONSEJO</t>
  </si>
  <si>
    <t xml:space="preserve">ADECUACION PRESUPUESTAL DE LA PARTIDA 2111. LO ANTERIOR PARA QUE LA DIRECCION GENERAL DE FINANZAS REALICE COMPRA DE PAPEL PARA CONTINUAR CON LA OPERATIVIDAD DE LA DIRECCIÓN, DEBIDO QUE NO SE CUENTA CON RECURSOS SUFICIENTES. OFICIO DGF/065/2021. AUT. III.1 </t>
  </si>
  <si>
    <t>11072PR0886247101</t>
  </si>
  <si>
    <t>ADECUACION PRESUPUESTAL DE LA PARTIDA 2471 ARTICULOS METALICOS PARA LA CONTRUCCION, DEL DESTINO 02 AL 01. LO ANTERIOR PARA CCUBRIR EL GASTO DE LAS REPARACIONES IMPREVISTAS Y COMPRA DE MATERIAL POR PARTE DE LA DIRECCION. OFICIO DGPVI/136/2021. AUT. III.1</t>
  </si>
  <si>
    <t xml:space="preserve">AMPLIACIÓN PRESUPUESTAL A LA PARTIDA 4521 JUBILACIONES.  POR INGRESOS GENERADOS DE LA APORTACIÓN PROVENIENTE DE FONDO DE APORTACIONES PARA EL FORTALECIMIENTO DE LAS ENTIDADES OPERATIVAS (FAFEF). AUTORIZADA EN JUNTA DE CONSEJO 04/2021.  AUT. I.1 </t>
  </si>
  <si>
    <t>11062PR0662215101</t>
  </si>
  <si>
    <t>ADECUACION PRESUPUESTAL DE LA PARTIDA 2151 MATERIAL IMPRESO E INFORMACION DIGITAL. LO ANTERIOR PARA PARA ADQUIRIR LA COMPILACION TRIBUTARIA 2021. OFICIO DGF/061/2021. AUT. III.1</t>
  </si>
  <si>
    <t>11072PR0795215101</t>
  </si>
  <si>
    <t>ADECUACION PRESUPUESTAL DE LA PARTIDA 2461 MATERIAL ELECTRICO Y ELECTRONICO. DEL DESTINO 02 AL 01. LO ANTERIOR PARA CUBRIR EL GASTO DE CABLEADO EN VARIOS MULTIFAMILIARES PENDIENTES Y COMPRA DE MATERIAL POR FONDO REVOLVENTE. OFICIO DGPVI/117/2021. AUT. III.1</t>
  </si>
  <si>
    <t>ADECUACION PRESUPUESTAL DE LA PARTIDA 2111 MATERIALES, UTILES Y EQUIPOS MENORES DE OFICINA. DEL PR18 27 AL PR16 82. LO ANTERIOR PARA COMPRA DE HOJAS BLANCAS Y CAJAS DE ARCHIVO MUERTO. OFICIO DGP/798/2021. AUT. III.1</t>
  </si>
  <si>
    <t>12083PR1827211101</t>
  </si>
  <si>
    <t>ADECUACION PRESUPUESTAL DE LA PARTIDA 3391 SERVICIOS PROFESIONALES, CIENTIFICOS Y TECNICO INTEGRALES. LO ANTERIOR PARA REALIZAR EL PAGO DE CANAIVE QUE ES DONDE SE ENVIAN LAS MUESTRAS FISICAS DEL PROVEEDOR PARTICIPANTE DE LOS UNIFORMES Y PODER CONTINUAR CON LA ADJUDICACION DEL PROVEEDOR GANADOR. OFICIO DGA/221/2021. AUT. III.1</t>
  </si>
  <si>
    <t>11051PR0217392100</t>
  </si>
  <si>
    <t>ADECUACION PRESUPUESTAL DE LA PARTIDA 3921 OTROS IMPUESTOS Y DERECHOS. LO ANTERIOR PARA REALIZAR EL PAGO DE LICENCIA MUNICIPAL 2021 DE LA TERRAZA HERMANO SOL HERMANA AGUA. OFICIO DGA/199/2021. AUT. III.1</t>
  </si>
  <si>
    <t>11051PR0215392100</t>
  </si>
  <si>
    <t>12083PR1827351200</t>
  </si>
  <si>
    <t>TRANSFERENCIA PRESUPUESTAL DE LA PARTIDA 3992 A LA 3512, LO ANTERIOR PARA EL PAGO DERIVADO DE DE LA URGENCIA Y PROTECCION DE LOS USUARIOS DE LA DIRECCION RECEPTORA Y PODER CUBRIR LOS PAGOS POR CONCEPTO DE SUMINISTRO, COLOCACION Y DESMONTAJE DE  POLICARBONATO CELULAR PARA EL CADIP. OFICIO DG/140/2021. AUT. II.1</t>
  </si>
  <si>
    <t>11051PR0217313100</t>
  </si>
  <si>
    <t>ADECUACION PRESUPUESTAL DE LA PARTIDA 3131 SERVICIO DE AGUA, LO ANTERIOR PARA CURBIR LOS PAGOS POR CONCEPTO DE SERVICIO DE AGUA PARA EL RIEGO DE LOS JARDINES EN LOS SALONES HERMANO SOL HERMANA AGUA Y EN LA FUNERARIA SAN LAZARO EL SERVICIO DE AGUA POTABLE. OFICIO DGA/200/2021. AUT. III.1</t>
  </si>
  <si>
    <t>ADECUACION PRESUPUESTAL DE LA PARTIDA 2111 MATERIALES, UTILES Y EQUIPOS MENORES DE OFICINA. DEL PR15 80 AL PR12 75. LO ANTERIOR PARA COMPRA DE PAPEL BOND TAMAÑO OFICIO PARA LA DIRECCION JURIDICA Y NO DETENER LA OPERATIVIDAD DE SUS PROCESOS. OFICIO DGA/184/2021. AUT. III.1</t>
  </si>
  <si>
    <t>ADECUACION PRESUPUESTAL DE LA PARTIDA 2161 MATERIAL DE LIMPIEZA DEL DESTINO 02 AL 01, LO ANTERIOR PARA COMPRA DE GEL ANTIBACTERIAL PARA DSUMINISTRO DE DIVERSAS AREAS DEL INSTITUTO, ASI COMO EN LAS UNIMEF, CENTROS DE SERVICIO Y EN CADIP. CONFORME A LOS LINEAMIENTOS DE LA SECRETARIA DE SALUD. OFICIO DGA/179/2021. AUT. III.1</t>
  </si>
  <si>
    <t>ADECUACION PRESUPUESTAL DE LA PARTIDA 3541 INSTALACION, REPARACION Y MANTENIMIENTO DE EQUIPO E INSTRUMENTAL MEDICO Y DE LABORATORIO. LO ANTERIOR PARA REALIZAR EL PAGO POR LA REPARACION DEL EQUIPO ILAB ARIES DE QUIMICA CLINICA DE LA UNIMEF JAVIER MINA Y PODER</t>
  </si>
  <si>
    <t>12083PR1827271101</t>
  </si>
  <si>
    <t>ADECUACION PRESUPUESTAL DE LA PARTIDA 2711 VESTUARIO Y UNIFORME, DEL DESTINO 02 AL 26 Y 27. LO ANTERIOR PARA COMPRA DE UNIFORMES DEL PERSONAL MEDICO, DE MANTENIMIENTO Y VIGILANCIA. OFICIO CH/38/2021. AUT. III.1</t>
  </si>
  <si>
    <t>12083PR1826271101</t>
  </si>
  <si>
    <t>12083PR1783271102</t>
  </si>
  <si>
    <t>12224PR2489323200</t>
  </si>
  <si>
    <t>TRANSFERENCIA PRESUPUESTAL DE LA PARTIDA 3531 INSTALACION, REPARACION Y MANTENIMIENTO DE EQUIPO DE COMPUTO Y TECNOLOGIAS DE LA INFORMACION A LA 3232 ARRENDAMIENTO DE EQUIPO Y BIENES INFORMATICOS. LO ANTERIOR DEBIDO AL INCRMENTO DE LA DEMANDA DEL SERVICIO POR CONCEPTO DE ENTREGA RECEPCION Y PARA ESTAR EN CONDICIONES DE LICITAR LA RENOVACION DEL SERVICIO. OFICIO DGIS/059/2021. AUT. II.1</t>
  </si>
  <si>
    <t>12083PR2085323200</t>
  </si>
  <si>
    <t>ADECUACIN PRESUPUESTAL DE LA PARTIDA 2141 MATERIALES, UTILES Y EQUIPOS MENORES DE TECNOLOGIAS DE LA INFORMACION Y COMUNICACIONES. LO ANTERIOR PARA DAR EL RECURSO A SERVICIOS GENERALES YA QUE ELLOS SON QUIENES ADMINISTRAN LOS RECURSOS DE IMPRESION. OFICIO DGI/082/2021. AUT. III.1</t>
  </si>
  <si>
    <t>11022PR1069214102</t>
  </si>
  <si>
    <t xml:space="preserve">ADECUACION PRESUPUESTAL DE LA PARTIDA 4521 JUBILACIONES, DEL DESTINO 03 AL 01 LO ANTERIOR PARA RECLASIFICACION DEL DESTINO 03 AGUINALDO, POR ERROR INVOLUNTARIO EN LA APLICACION DEL RECURSO. OFICIO DGP/516/2021. AUT. III.1 </t>
  </si>
  <si>
    <t>12083PR1783452103</t>
  </si>
  <si>
    <t>12224PR2422345100</t>
  </si>
  <si>
    <t>ADECUACION PRESUPUESTAL DE LA PARTIDA 3451 SEGURO DE BIENES PATRIMONIALES, LO ANTERIOR PARA AJUSTE DE LA DISTRIBUCION DEL PAGO CORRESPONDIENTE A LA POLIZA DE SEGURO DE 86 UNIDADES QUE SON PROPIEDAD DEL IPEJAL PARA EL EJERCICIO 2021. OFICIO DGA/135/2021. AUT. III.1</t>
  </si>
  <si>
    <t>12083PR1783345100</t>
  </si>
  <si>
    <t>11072PR0886345100</t>
  </si>
  <si>
    <t>11072PR0792345100</t>
  </si>
  <si>
    <t>11061PR0560345100</t>
  </si>
  <si>
    <t>11061PR0356345100</t>
  </si>
  <si>
    <t>11052PR2881345100</t>
  </si>
  <si>
    <t>11051PR0216345100</t>
  </si>
  <si>
    <t>11051PR0213345100</t>
  </si>
  <si>
    <t>11042PR1275345100</t>
  </si>
  <si>
    <t>11032PR1172345100</t>
  </si>
  <si>
    <t>11022PR1069345100</t>
  </si>
  <si>
    <t>11011PR0154345100</t>
  </si>
  <si>
    <t>ADECUACION PRESUPUESTAL DE LA PARTIDA 3921 OTROS IMPUESTOS Y DERECHOS, LO ANTERIOR PARA QUE SE PUEDA REALIZAR EL PAGO DE LA LICENCIA MUNICIPAL 2021 DEL CLUB DEPORTIVO HACIENDA DEL REAL YA QUE EL COSTO DE LA LICENCIA ANTES MENCIONADA TUVO UN INCREMENTO DEBIDO QUE AHORA CUENTA CON AUTORIZACION PARA EL COBRO POR USO DE ESTACIONAMIENTO. OFICIO DGA/119/2021. AUT. III.1</t>
  </si>
  <si>
    <t>ADECUACION PRESUPUESTAL DE LA PARTIDA 3992 SUBCONTRATACION DE SERVICIOS CON TERCEROS, DEL DESTINO 31 AL 17 POR UN MONTO DE 10,000.00. LO ANTERIOR PARA EL PROCESO DE LICITACION DE SERVICIOS DE OFTALMOLOGIA 2021. AUT. III.1</t>
  </si>
  <si>
    <t>11052PR1580218200</t>
  </si>
  <si>
    <t>TRANSFERENCIA PRESUPUESTAL DE LAS PARTIDAS 2161 MATERIAL DE LIMPIEZA Y 2612 COMBUSTIBLES, LUBRICANTES Y ADITIVOS PARA VEHICULOS DESTINADOS A SERVICIOS ADMINISTRATIVOS, A LA PARTIDA 2182 REGISTRO E IDENTIFICACION VEHICULAR. LO ANTERIOR PARA DAR CUMPLIMIENTO AL PROGRAMA DE VERIFICACION RESPONSABLE DE CARACTER OBLIGATORIO PARA VEHICULOS OFICIALES DE ACUERDO A LA PUBLICACION DEL PERIODICO OFICIAL DE EDO. DE JAL.PUBLICADO EL 31 DE DIC. DE 2020. OFICIO DGA/084/2021. AUT. II.1</t>
  </si>
  <si>
    <t>12083PR1827345100</t>
  </si>
  <si>
    <t>SUFICIENCIA  PRESUPUESTAL DE LA PARTIDA 3451 SEGURO DE BIENES PATRIMONIALES, LO ANTERIOR PARA CUBRIR EL PAGO ANUAL DE LA POLIZA 3-430-5508 DE VERIFICACION VEHICULAR. OFICIO DGA/079/2021. AUT. III.1</t>
  </si>
  <si>
    <t>12224PR2422218200</t>
  </si>
  <si>
    <t>SUFICIENCIA PRESUPUESTAL DE LA PARTIDA 2182 REGISTRO E IDENTIFICACION VEHICULAR, LO ANTERIOR PARA PAGO DE REFRENDOS VEHICULARESNDE 93 UNIDADES. OFICIO DGA/043/2021. AUT. III.1</t>
  </si>
  <si>
    <t>12083PR1826218200</t>
  </si>
  <si>
    <t>12083PR1783218200</t>
  </si>
  <si>
    <t>11072PR0886218200</t>
  </si>
  <si>
    <t>11072PR0795218200</t>
  </si>
  <si>
    <t>11072PR0792218200</t>
  </si>
  <si>
    <t>11072PR0765218200</t>
  </si>
  <si>
    <t>11061PR0560218200</t>
  </si>
  <si>
    <t>11061PR0356218200</t>
  </si>
  <si>
    <t>11052PR2881218200</t>
  </si>
  <si>
    <t>11052PR0968218200</t>
  </si>
  <si>
    <t>11051PR0218218200</t>
  </si>
  <si>
    <t>11051PR0216218200</t>
  </si>
  <si>
    <t>11051PR0215218200</t>
  </si>
  <si>
    <t>11051PR0213218200</t>
  </si>
  <si>
    <t>11042PR1275218200</t>
  </si>
  <si>
    <t>11041PR0561218200</t>
  </si>
  <si>
    <t>11032PR1172218200</t>
  </si>
  <si>
    <t>11022PR1069218200</t>
  </si>
  <si>
    <t>11011PR0154218200</t>
  </si>
  <si>
    <t>11011PR0101218200</t>
  </si>
  <si>
    <t>Reduccion Liquida</t>
  </si>
  <si>
    <t>Ampliacion</t>
  </si>
  <si>
    <t>Reduccion</t>
  </si>
  <si>
    <t>Clave</t>
  </si>
  <si>
    <t>Tipo de Movimiento</t>
  </si>
  <si>
    <t>Concepto</t>
  </si>
  <si>
    <t>Destino</t>
  </si>
  <si>
    <t>Capitulo</t>
  </si>
  <si>
    <t>Partida</t>
  </si>
  <si>
    <t>Fecha</t>
  </si>
  <si>
    <t>Dirección</t>
  </si>
  <si>
    <t>UE</t>
  </si>
  <si>
    <t>ACUERDO</t>
  </si>
  <si>
    <t>Folio SIIF</t>
  </si>
  <si>
    <t>DIR</t>
  </si>
  <si>
    <t>Total</t>
  </si>
  <si>
    <t>SEDAR</t>
  </si>
  <si>
    <t>Dirección General</t>
  </si>
  <si>
    <t>Cap 1000</t>
  </si>
  <si>
    <t>Suficiencias</t>
  </si>
  <si>
    <t>Trasferencia</t>
  </si>
  <si>
    <t xml:space="preserve">Consejo </t>
  </si>
  <si>
    <t>Unidad Responsable</t>
  </si>
  <si>
    <t>Reporte por Unidad Responsable</t>
  </si>
  <si>
    <t>Estudios Económicos Actuariales y Presupuesto</t>
  </si>
  <si>
    <t>Instituto de Pensiones del Estado de Jalisco</t>
  </si>
  <si>
    <t>ADECUACION PRESUPUESTAL DE LA PARTIDA 1411 CUOTAS AL IMSS POR ENFERMEDADES Y MATERNIDAD. LO ANTERIOR PARA CUBRIR LOS PAGOS DEL IMSS DEL RESTO DEL EJERCICIO 2021. OFICIO DGA/235/2021. AUT.III.1</t>
  </si>
  <si>
    <t>12224PR2489141100</t>
  </si>
  <si>
    <t>TRANSFERENCIA PRESUPUESTAL DE LA PARTIDA 1611 A LA 1371. LO ANTERIOR A EFECTO DE DAR TRAMITE A LA SOLICITUD DEL DIRECTOR GENERAL DEL IPEJAL, PARA CUBRIR LOS HONORARIOS CORRESPONDIENTES DEL ASESOR QUE PRESTARA SUS SERVICIOS A FIN DE CUBRIR LA ORIETACION TECNICA INDISPENSABLE PARA CONSOLIDAR LA REORGANIZACION DEL INSITUTO Y LA REINGENIERIA DE SUS PROCESOS INTERNOS Y DE ATENCIO, A AFILIADOS, PENSIONADOS Y BENEFICIARIOS. OFICIO DGA/265/2021. AUT. II.2</t>
  </si>
  <si>
    <t>11052PR0968161100</t>
  </si>
  <si>
    <t>TRANSFERENCIA PRESUPUESTAL DE LA PARTIDA 1611 IMPACTO AL SALARIO EN EL TRANSCURSO DEL AÑO, A LAS PARTIDAS 1131, 1311, 1321, 1322, 1421, 1431, 1432, 1715 Y 1716. LO ANTERIOR  PARA CUBRIR EL PAGO DE SUELDOS DEL PERSONAL ASIGNADO AL AREA DE SEDAR. OFICIO. SEDAR. 252/2021. AUT. II.2</t>
  </si>
  <si>
    <t>REDUCCIÓN LIBRE</t>
  </si>
  <si>
    <t>22283PR2228161100</t>
  </si>
  <si>
    <t xml:space="preserve">TRANSFERENCIA PRESUPUESTAL DE LA PARTIDA 1611 IMPACTO AL SALARIO EN EL TRANSCURSO DEL AÑO, A LA PARTIDA 1131, 1221, 1321, 1322, 1431, 1432, 1612 Y 1715. LO ANTERIOR PARA CUBRIR EL INCREMENTO ANUAL DEL RESTO DEL CAPITULO 1000. OFICIO. DAG/358/2021. AUT. II.2    </t>
  </si>
  <si>
    <t>TRANSFERENCIA PRESUPUESTAL DE LA PARTIDA 1411 A LA 1716. LO ANTERIOR PARA CUBRIR EL PAGO DE ESTIMULO DE ANTIGUEDAD DE 25 Y 30 AÑOS DE DOS PERSONAS ASIGNADAS AL SEDAR. OFICIO SEDAR/432/2021- AUT. I.1</t>
  </si>
  <si>
    <t>REDUCCIÓN (A) LÍQUIDA X CONSEJO</t>
  </si>
  <si>
    <t>22283PR2228141100</t>
  </si>
  <si>
    <t>TRANSFERENCIA PRESUPUESTAL DE LA PARTIDA 1371 HONORARIOS ESPECIALES A LA 1221 SALARIOS AL PERSONAL EVENTUAL. LO ANTERIOR PARA DAR CUMPLIMIENTO A LAS NECESIDADES DE LA PARTIDA Y AL OFICIO CD036/2021. OFICIO CAP1000/2021. AUT. I.1</t>
  </si>
  <si>
    <t>11052PR0968137100</t>
  </si>
  <si>
    <t>TRANSFERENCIA PRESUPUESTAL DE LA PARTIDA 1715 Estímulo por el día del servidor público A LA PARTIDA 1311 Prima quinquenal por años de servicios efectivos prestados. EN REDUCCIONES Y AMPLIACIONES SE HIZO UN REDONDEO EN LAS CIFRAS,MISMO QUE NO AFECTA MONTOS DE LAS PARTIDAS TANTO ORIGEN COMO DESTINO. LO ANTERIOR PARA DAR CUMPLIMIENTO AL OFICIO EMITIDO POR EL CONSEJO DIRECTIVO DEL IPEJAL CON NUMERO CD036/2021- AUT. I.1</t>
  </si>
  <si>
    <t>11051PR0215171500</t>
  </si>
  <si>
    <t>TRANSFERENCIA PRESUPUESTAL DE LA PARTIDA 1715 Estímulo por el día del servidor público A LA PARTIDA 1311 Prima quinquenal por años de servicios efectivos prestados. EN REDUCCIONES Y AMPLIACIONES SE HIZO UN REDONDEO EN LAS CIFRAS,MISMO QUE NO AFECTA MONTOS  DE LAS PARTIDAS TANTO ORIGEN COMO DESTINO. LO ANTERIOR PARA DAR CUMPLIMIENTO AL OFICIO EMITIDO POR EL CONSEJO DIRECTIVO DEL IPEJAL CON NUMERO CD036/2021- AUT. I.1</t>
  </si>
  <si>
    <t>11011PR0177171500</t>
  </si>
  <si>
    <t xml:space="preserve">TRANSFERENCIA PRESUPUESTAL DE LA PARTIDA 1221-01 SALARIOS AL PERSONAL EVENTUAL PERSONAL TRANSITORIO A LA PARTIDA 1431 CUOTAS A PENSIONES.   EN REDUCCIONES Y AMPLIACIONES ES PROBABLE QUE SE HAYAN REALIZADO REDONDEOS EN LAS CIFRAS, MISMO QUE NO AFECTA MONTO S DE LAS PARTIDAS NUMERO CD036/2021- AUT. I.1  TANTO ORIGEN COMO DESTINO. LO ANTERIOR PARA DAR CUMPLIMIENTO AL OFICIO EMITIDO POR EL CONSEJO DIRECTIVO DEL IPEJAL CON </t>
  </si>
  <si>
    <t>12224PR2489122101</t>
  </si>
  <si>
    <t>TRANSFERENCIA PRESUPUESTAL DE LA PARTIDA 1221-01 SALARIOS AL PERSONAL EVENTUAL PERSONAL TRANSITORIO A LA PARTIDA 1421  CUOTAS A LA VIVIENDA. EN REDUCCIONES Y AMPLIACIONES ES PROBABLE QUE SE HAYAN REALIZADO REDONDEOS EN LAS CIFRAS, MISMO QUE NO AFECTA MONT OS DE LAS PARTIDAS TANTO ORIGEN COMO DESTINO. LO ANTERIOR PARA DAR CUMPLIMIENTO AL OFICIO EMITIDO POR EL CONSEJO DIRECTIVO DEL IPEJAL CON NUMERO CD036/2021- AUT. I.1</t>
  </si>
  <si>
    <t>TRANSFERENCIA PRESUPUESTAL PARA DAR SUFICIENCIA AL CAPITULO 1000 Y CUMPLIR LOS GASTOS PENDIENTES DEL AREA. OFICIO SEDAR/479/2021. AUT. I.1</t>
  </si>
  <si>
    <t>22283PR2228113100</t>
  </si>
  <si>
    <t>Informe de adecuaciones presupuestales al 30 de diciembre de 2021</t>
  </si>
  <si>
    <t xml:space="preserve">Total </t>
  </si>
  <si>
    <t>Dirección de Informática y Sistemas</t>
  </si>
  <si>
    <t>Dirección de Contraloría Interna</t>
  </si>
  <si>
    <t>Dirección Jurídica</t>
  </si>
  <si>
    <t>Dirección de Administración</t>
  </si>
  <si>
    <t>Dirección de Finanzas</t>
  </si>
  <si>
    <t>Dirección de Promoción de Vivienda e Inmobiliaria</t>
  </si>
  <si>
    <t>Dirección de Prestaciones</t>
  </si>
  <si>
    <t>Dirección de Servicios Médicos</t>
  </si>
  <si>
    <t>Movimientos cancelados</t>
  </si>
  <si>
    <t>Movimientos préstamos</t>
  </si>
  <si>
    <t>Total Movimientos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</si>
</sst>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_-;\-* #,##0.0_-;_-* &quot;-&quot;??_-;_-@_-"/>
    <numFmt numFmtId="165" formatCode="_-* #,##0_-;\-* #,##0_-;_-* &quot;-&quot;??_-;_-@_-"/>
  </numFmts>
  <fonts count="15" x14ac:knownFonts="1">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b/>
      <sz val="10"/>
      <color theme="1"/>
      <name val="Century Gothic"/>
      <family val="2"/>
    </font>
    <font>
      <b/>
      <sz val="14"/>
      <color theme="1"/>
      <name val="Calibri"/>
      <family val="2"/>
    </font>
    <font>
      <b/>
      <sz val="14"/>
      <color theme="0"/>
      <name val="Calibri"/>
      <family val="2"/>
    </font>
    <font>
      <sz val="10"/>
      <name val="Calibri"/>
      <family val="2"/>
    </font>
    <font>
      <b/>
      <sz val="10"/>
      <color theme="0"/>
      <name val="Calibri"/>
      <family val="2"/>
    </font>
    <font>
      <sz val="16"/>
      <color rgb="FF7030A0"/>
      <name val="Calibri"/>
      <family val="2"/>
    </font>
    <font>
      <b/>
      <sz val="10"/>
      <color theme="1"/>
      <name val="Calibri"/>
      <family val="2"/>
    </font>
    <font>
      <b/>
      <sz val="12"/>
      <color theme="1"/>
      <name val="Calibri"/>
      <family val="2"/>
    </font>
    <font>
      <b/>
      <sz val="11"/>
      <color theme="1"/>
      <name val="Calibri"/>
      <family val="2"/>
      <scheme val="minor"/>
    </font>
    <font>
      <i/>
      <sz val="11"/>
      <color theme="1"/>
      <name val="Calibri"/>
      <family val="2"/>
      <scheme val="minor"/>
    </font>
    <font>
      <b/>
      <i/>
      <sz val="11"/>
      <color theme="1"/>
      <name val="Calibri"/>
      <family val="2"/>
      <scheme val="minor"/>
    </font>
  </fonts>
  <fills count="11">
    <fill>
      <patternFill patternType="none"/>
    </fill>
    <fill>
      <patternFill patternType="gray125"/>
    </fill>
    <fill>
      <patternFill patternType="solid">
        <fgColor theme="8" tint="0.59999389629810485"/>
        <bgColor indexed="64"/>
      </patternFill>
    </fill>
    <fill>
      <patternFill patternType="solid">
        <fgColor theme="9"/>
        <bgColor indexed="64"/>
      </patternFill>
    </fill>
    <fill>
      <patternFill patternType="solid">
        <fgColor rgb="FFFF5050"/>
        <bgColor indexed="64"/>
      </patternFill>
    </fill>
    <fill>
      <patternFill patternType="solid">
        <fgColor theme="7"/>
        <bgColor indexed="64"/>
      </patternFill>
    </fill>
    <fill>
      <patternFill patternType="solid">
        <fgColor rgb="FF511F73"/>
        <bgColor indexed="64"/>
      </patternFill>
    </fill>
    <fill>
      <patternFill patternType="solid">
        <fgColor rgb="FF7030A0"/>
        <bgColor indexed="64"/>
      </patternFill>
    </fill>
    <fill>
      <patternFill patternType="solid">
        <fgColor theme="0" tint="-0.499984740745262"/>
        <bgColor indexed="64"/>
      </patternFill>
    </fill>
    <fill>
      <patternFill patternType="solid">
        <fgColor rgb="FFFF00FF"/>
        <bgColor indexed="64"/>
      </patternFill>
    </fill>
    <fill>
      <patternFill patternType="solid">
        <fgColor theme="9"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bottom style="medium">
        <color theme="1" tint="0.249977111117893"/>
      </bottom>
      <diagonal/>
    </border>
    <border>
      <left/>
      <right/>
      <top style="medium">
        <color theme="1" tint="0.249977111117893"/>
      </top>
      <bottom/>
      <diagonal/>
    </border>
  </borders>
  <cellStyleXfs count="2">
    <xf numFmtId="0" fontId="0" fillId="0" borderId="0"/>
    <xf numFmtId="43" fontId="1" fillId="0" borderId="0" applyFont="0" applyFill="0" applyBorder="0" applyAlignment="0" applyProtection="0"/>
  </cellStyleXfs>
  <cellXfs count="98">
    <xf numFmtId="0" fontId="0" fillId="0" borderId="0" xfId="0"/>
    <xf numFmtId="0" fontId="2" fillId="0" borderId="0" xfId="0" applyFont="1"/>
    <xf numFmtId="43" fontId="3" fillId="0" borderId="0" xfId="1" applyFont="1"/>
    <xf numFmtId="43" fontId="2" fillId="0" borderId="0" xfId="1" applyFont="1"/>
    <xf numFmtId="0" fontId="2"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vertical="center"/>
    </xf>
    <xf numFmtId="43" fontId="3" fillId="0" borderId="1" xfId="1" applyFont="1" applyFill="1" applyBorder="1"/>
    <xf numFmtId="43" fontId="2" fillId="0" borderId="1" xfId="1" applyFont="1" applyFill="1" applyBorder="1"/>
    <xf numFmtId="0" fontId="2" fillId="0" borderId="1" xfId="0" applyFont="1" applyFill="1" applyBorder="1"/>
    <xf numFmtId="0" fontId="2" fillId="0" borderId="1" xfId="0" applyFont="1" applyFill="1" applyBorder="1" applyAlignment="1">
      <alignment horizontal="center"/>
    </xf>
    <xf numFmtId="14" fontId="2" fillId="0" borderId="1" xfId="0" applyNumberFormat="1" applyFont="1" applyFill="1" applyBorder="1" applyAlignment="1">
      <alignment horizontal="center"/>
    </xf>
    <xf numFmtId="0" fontId="2" fillId="0" borderId="1" xfId="0" applyNumberFormat="1" applyFont="1" applyFill="1" applyBorder="1" applyAlignment="1">
      <alignment horizontal="center"/>
    </xf>
    <xf numFmtId="0" fontId="3" fillId="0" borderId="1" xfId="0" applyNumberFormat="1" applyFont="1" applyFill="1" applyBorder="1" applyAlignment="1">
      <alignment horizontal="center"/>
    </xf>
    <xf numFmtId="43" fontId="3" fillId="2" borderId="1" xfId="1" applyFont="1" applyFill="1" applyBorder="1"/>
    <xf numFmtId="43" fontId="2" fillId="2" borderId="1" xfId="1" applyFont="1" applyFill="1" applyBorder="1"/>
    <xf numFmtId="0" fontId="2" fillId="2" borderId="1" xfId="0" applyFont="1" applyFill="1" applyBorder="1"/>
    <xf numFmtId="0" fontId="2" fillId="2" borderId="1" xfId="0" applyFont="1" applyFill="1" applyBorder="1" applyAlignment="1">
      <alignment horizontal="center"/>
    </xf>
    <xf numFmtId="14" fontId="2" fillId="2" borderId="1" xfId="0" applyNumberFormat="1" applyFont="1" applyFill="1" applyBorder="1" applyAlignment="1">
      <alignment horizontal="center"/>
    </xf>
    <xf numFmtId="0" fontId="2" fillId="2" borderId="1" xfId="0" applyNumberFormat="1" applyFont="1" applyFill="1" applyBorder="1" applyAlignment="1">
      <alignment horizontal="center"/>
    </xf>
    <xf numFmtId="0" fontId="3" fillId="2" borderId="1" xfId="0" applyNumberFormat="1" applyFont="1" applyFill="1" applyBorder="1" applyAlignment="1">
      <alignment horizontal="center"/>
    </xf>
    <xf numFmtId="0" fontId="4" fillId="2" borderId="1" xfId="0" applyFont="1" applyFill="1" applyBorder="1" applyAlignment="1">
      <alignment horizontal="center" vertical="center"/>
    </xf>
    <xf numFmtId="43" fontId="3" fillId="3" borderId="1" xfId="1" applyFont="1" applyFill="1" applyBorder="1" applyAlignment="1">
      <alignment horizontal="center"/>
    </xf>
    <xf numFmtId="43" fontId="2" fillId="3" borderId="1" xfId="1" applyFont="1" applyFill="1" applyBorder="1"/>
    <xf numFmtId="0" fontId="2" fillId="3" borderId="1" xfId="0" applyFont="1" applyFill="1" applyBorder="1"/>
    <xf numFmtId="0" fontId="2" fillId="3" borderId="1" xfId="0" applyFont="1" applyFill="1" applyBorder="1" applyAlignment="1">
      <alignment horizontal="center"/>
    </xf>
    <xf numFmtId="14" fontId="2" fillId="3" borderId="1" xfId="0" applyNumberFormat="1" applyFont="1" applyFill="1" applyBorder="1" applyAlignment="1">
      <alignment horizontal="center"/>
    </xf>
    <xf numFmtId="0" fontId="2" fillId="3" borderId="1" xfId="0" applyNumberFormat="1" applyFont="1" applyFill="1" applyBorder="1" applyAlignment="1">
      <alignment horizontal="center"/>
    </xf>
    <xf numFmtId="0" fontId="3" fillId="3" borderId="1" xfId="0" applyNumberFormat="1" applyFont="1" applyFill="1" applyBorder="1" applyAlignment="1">
      <alignment horizontal="center"/>
    </xf>
    <xf numFmtId="43" fontId="3" fillId="4" borderId="1" xfId="1" applyFont="1" applyFill="1" applyBorder="1" applyAlignment="1">
      <alignment horizontal="center"/>
    </xf>
    <xf numFmtId="0" fontId="2" fillId="4" borderId="1" xfId="0" applyNumberFormat="1" applyFont="1" applyFill="1" applyBorder="1" applyAlignment="1">
      <alignment horizontal="center"/>
    </xf>
    <xf numFmtId="0" fontId="3" fillId="4" borderId="1" xfId="0" applyNumberFormat="1" applyFont="1" applyFill="1" applyBorder="1" applyAlignment="1">
      <alignment horizontal="center"/>
    </xf>
    <xf numFmtId="0" fontId="3" fillId="0" borderId="1" xfId="0" applyFont="1" applyBorder="1" applyAlignment="1">
      <alignment horizontal="center" vertical="center"/>
    </xf>
    <xf numFmtId="0" fontId="2" fillId="0" borderId="1" xfId="0" applyFont="1" applyFill="1" applyBorder="1" applyAlignment="1">
      <alignment horizontal="left"/>
    </xf>
    <xf numFmtId="0" fontId="2" fillId="3" borderId="1" xfId="0" applyFont="1" applyFill="1" applyBorder="1" applyAlignment="1">
      <alignment horizontal="left"/>
    </xf>
    <xf numFmtId="43" fontId="3" fillId="2" borderId="1" xfId="1" applyFont="1" applyFill="1" applyBorder="1" applyAlignment="1">
      <alignment horizontal="center"/>
    </xf>
    <xf numFmtId="43" fontId="3" fillId="3" borderId="1" xfId="1" applyFont="1" applyFill="1" applyBorder="1"/>
    <xf numFmtId="0" fontId="2" fillId="0" borderId="1" xfId="0" applyFont="1" applyBorder="1" applyAlignment="1">
      <alignment horizontal="center"/>
    </xf>
    <xf numFmtId="164" fontId="2" fillId="0" borderId="1" xfId="1" applyNumberFormat="1" applyFont="1" applyFill="1" applyBorder="1"/>
    <xf numFmtId="0" fontId="5" fillId="0" borderId="0" xfId="0" applyFont="1" applyAlignment="1">
      <alignment horizontal="center" vertical="center"/>
    </xf>
    <xf numFmtId="43" fontId="6" fillId="6" borderId="0" xfId="1" applyFont="1" applyFill="1" applyAlignment="1">
      <alignment horizontal="center" vertical="center" wrapText="1"/>
    </xf>
    <xf numFmtId="43" fontId="6" fillId="6" borderId="0" xfId="1" applyFont="1" applyFill="1" applyAlignment="1">
      <alignment horizontal="center" vertical="center"/>
    </xf>
    <xf numFmtId="0" fontId="6" fillId="6" borderId="0" xfId="0" applyFont="1" applyFill="1" applyAlignment="1">
      <alignment horizontal="center" vertical="center"/>
    </xf>
    <xf numFmtId="0" fontId="0" fillId="0" borderId="0" xfId="0" applyAlignment="1">
      <alignment vertical="center"/>
    </xf>
    <xf numFmtId="0" fontId="0" fillId="0" borderId="0" xfId="0" applyAlignment="1">
      <alignment horizontal="center" vertical="center"/>
    </xf>
    <xf numFmtId="165" fontId="0" fillId="0" borderId="0" xfId="0" applyNumberFormat="1" applyAlignment="1"/>
    <xf numFmtId="0" fontId="7" fillId="0" borderId="0" xfId="0" applyFont="1" applyAlignment="1">
      <alignment vertical="center"/>
    </xf>
    <xf numFmtId="165" fontId="7" fillId="0" borderId="0" xfId="0" applyNumberFormat="1" applyFont="1" applyAlignment="1">
      <alignment horizontal="center" vertical="center"/>
    </xf>
    <xf numFmtId="0" fontId="8" fillId="7" borderId="0" xfId="0" applyFont="1" applyFill="1" applyAlignment="1">
      <alignment vertical="center"/>
    </xf>
    <xf numFmtId="165" fontId="0" fillId="0" borderId="0" xfId="0" applyNumberFormat="1" applyAlignment="1">
      <alignment vertical="center"/>
    </xf>
    <xf numFmtId="0" fontId="0" fillId="0" borderId="8" xfId="0" applyBorder="1" applyAlignment="1">
      <alignment vertical="center" wrapText="1"/>
    </xf>
    <xf numFmtId="0" fontId="8" fillId="8" borderId="0" xfId="0" applyFont="1" applyFill="1" applyAlignment="1">
      <alignment horizontal="center" vertical="center" wrapText="1"/>
    </xf>
    <xf numFmtId="0" fontId="0" fillId="0" borderId="0" xfId="0" applyAlignment="1">
      <alignment horizontal="center" vertical="center" wrapText="1"/>
    </xf>
    <xf numFmtId="0" fontId="9" fillId="0" borderId="0" xfId="0" applyFont="1" applyAlignment="1">
      <alignment horizontal="centerContinuous" vertical="center" wrapText="1"/>
    </xf>
    <xf numFmtId="0" fontId="10" fillId="0" borderId="0" xfId="0" applyFont="1" applyAlignment="1">
      <alignment vertical="center"/>
    </xf>
    <xf numFmtId="0" fontId="3" fillId="0" borderId="0" xfId="0" applyFont="1" applyAlignment="1">
      <alignment vertical="center"/>
    </xf>
    <xf numFmtId="0" fontId="11" fillId="0" borderId="0" xfId="0" applyFont="1" applyAlignment="1">
      <alignment vertical="center"/>
    </xf>
    <xf numFmtId="0" fontId="3" fillId="9" borderId="1" xfId="0" applyNumberFormat="1" applyFont="1" applyFill="1" applyBorder="1" applyAlignment="1">
      <alignment horizontal="center"/>
    </xf>
    <xf numFmtId="0" fontId="2" fillId="9" borderId="1" xfId="0" applyNumberFormat="1" applyFont="1" applyFill="1" applyBorder="1" applyAlignment="1">
      <alignment horizontal="center"/>
    </xf>
    <xf numFmtId="14" fontId="2" fillId="9" borderId="1" xfId="0" applyNumberFormat="1" applyFont="1" applyFill="1" applyBorder="1" applyAlignment="1">
      <alignment horizontal="center"/>
    </xf>
    <xf numFmtId="0" fontId="2" fillId="9" borderId="1" xfId="0" applyFont="1" applyFill="1" applyBorder="1"/>
    <xf numFmtId="0" fontId="2" fillId="9" borderId="1" xfId="0" applyFont="1" applyFill="1" applyBorder="1" applyAlignment="1">
      <alignment horizontal="center"/>
    </xf>
    <xf numFmtId="43" fontId="2" fillId="9" borderId="1" xfId="1" applyFont="1" applyFill="1" applyBorder="1"/>
    <xf numFmtId="43" fontId="3" fillId="9" borderId="1" xfId="1" applyFont="1" applyFill="1" applyBorder="1"/>
    <xf numFmtId="0" fontId="2" fillId="9" borderId="0" xfId="0" applyFont="1" applyFill="1"/>
    <xf numFmtId="0" fontId="3" fillId="9" borderId="4" xfId="0" applyFont="1" applyFill="1" applyBorder="1" applyAlignment="1">
      <alignment horizontal="center" vertical="center"/>
    </xf>
    <xf numFmtId="0" fontId="3" fillId="9" borderId="3" xfId="0" applyFont="1" applyFill="1" applyBorder="1" applyAlignment="1">
      <alignment horizontal="center" vertical="center"/>
    </xf>
    <xf numFmtId="43" fontId="3" fillId="9" borderId="1" xfId="1" applyFont="1" applyFill="1" applyBorder="1" applyAlignment="1">
      <alignment horizontal="center"/>
    </xf>
    <xf numFmtId="0" fontId="3" fillId="9" borderId="1" xfId="0" applyFont="1" applyFill="1" applyBorder="1" applyAlignment="1">
      <alignment horizontal="center" vertical="center"/>
    </xf>
    <xf numFmtId="0" fontId="0" fillId="0" borderId="8" xfId="1" applyNumberFormat="1" applyFont="1" applyFill="1" applyBorder="1" applyAlignment="1">
      <alignment horizontal="center" vertical="center"/>
    </xf>
    <xf numFmtId="0" fontId="0" fillId="0" borderId="8" xfId="0" applyNumberFormat="1" applyFill="1" applyBorder="1" applyAlignment="1">
      <alignment horizontal="center" vertical="center"/>
    </xf>
    <xf numFmtId="0" fontId="8" fillId="7" borderId="0" xfId="1" applyNumberFormat="1" applyFont="1" applyFill="1" applyAlignment="1">
      <alignment horizontal="center" vertical="center"/>
    </xf>
    <xf numFmtId="0" fontId="3" fillId="10" borderId="1" xfId="0" applyFont="1" applyFill="1" applyBorder="1" applyAlignment="1">
      <alignment horizontal="center" vertical="center"/>
    </xf>
    <xf numFmtId="0" fontId="2" fillId="5" borderId="7" xfId="0" applyFont="1" applyFill="1" applyBorder="1" applyAlignment="1">
      <alignment horizontal="center" vertical="center" wrapText="1"/>
    </xf>
    <xf numFmtId="0" fontId="2" fillId="0" borderId="7" xfId="0" applyFont="1" applyFill="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2" fillId="5" borderId="7" xfId="0" applyFont="1" applyFill="1" applyBorder="1" applyAlignment="1">
      <alignment horizontal="center" vertical="center"/>
    </xf>
    <xf numFmtId="0" fontId="3" fillId="10" borderId="3" xfId="0" applyFont="1" applyFill="1" applyBorder="1" applyAlignment="1">
      <alignment horizontal="center" vertical="center"/>
    </xf>
    <xf numFmtId="0" fontId="3" fillId="10" borderId="4" xfId="0" applyFont="1" applyFill="1" applyBorder="1" applyAlignment="1">
      <alignment horizontal="center" vertical="center"/>
    </xf>
    <xf numFmtId="0" fontId="3" fillId="10" borderId="2"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center" vertical="center"/>
    </xf>
    <xf numFmtId="0" fontId="3" fillId="9" borderId="3" xfId="0" applyFont="1" applyFill="1" applyBorder="1" applyAlignment="1">
      <alignment horizontal="center" vertical="center"/>
    </xf>
    <xf numFmtId="0" fontId="3" fillId="9" borderId="4" xfId="0" applyFont="1" applyFill="1" applyBorder="1" applyAlignment="1">
      <alignment horizontal="center" vertical="center"/>
    </xf>
    <xf numFmtId="0" fontId="3" fillId="9" borderId="2" xfId="0" applyFont="1" applyFill="1" applyBorder="1" applyAlignment="1">
      <alignment horizontal="center" vertical="center"/>
    </xf>
    <xf numFmtId="0" fontId="3" fillId="10" borderId="6" xfId="0" applyFont="1" applyFill="1" applyBorder="1" applyAlignment="1">
      <alignment horizontal="center" vertical="center"/>
    </xf>
    <xf numFmtId="0" fontId="3" fillId="10" borderId="5" xfId="0" applyFont="1" applyFill="1" applyBorder="1" applyAlignment="1">
      <alignment horizontal="center" vertical="center"/>
    </xf>
    <xf numFmtId="0" fontId="3" fillId="0" borderId="4" xfId="0" applyFont="1" applyFill="1" applyBorder="1" applyAlignment="1">
      <alignment horizontal="center" vertical="center"/>
    </xf>
    <xf numFmtId="165" fontId="13" fillId="0" borderId="0" xfId="0" applyNumberFormat="1" applyFont="1" applyAlignment="1">
      <alignment horizontal="right" vertical="center"/>
    </xf>
    <xf numFmtId="0" fontId="12" fillId="0" borderId="0" xfId="0" applyFont="1" applyAlignment="1">
      <alignment vertical="center"/>
    </xf>
    <xf numFmtId="165" fontId="13" fillId="0" borderId="0" xfId="0" applyNumberFormat="1" applyFont="1" applyAlignment="1">
      <alignment vertical="center"/>
    </xf>
    <xf numFmtId="0" fontId="0" fillId="0" borderId="9" xfId="0" applyBorder="1" applyAlignment="1">
      <alignment vertical="center"/>
    </xf>
    <xf numFmtId="165" fontId="13" fillId="0" borderId="9" xfId="0" applyNumberFormat="1" applyFont="1" applyBorder="1" applyAlignment="1">
      <alignment horizontal="right" vertical="center"/>
    </xf>
    <xf numFmtId="0" fontId="14" fillId="0" borderId="10" xfId="0" applyFont="1" applyBorder="1" applyAlignment="1">
      <alignment horizontal="right" vertical="center"/>
    </xf>
  </cellXfs>
  <cellStyles count="2">
    <cellStyle name="Millares" xfId="1" builtinId="3"/>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eguimiento%20Presupuestal/2021/11%20Noviembre/02%20Seguimiento%20Mensual/00%20Seguimiento%20Mensual%20Oct-202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ciones"/>
      <sheetName val="BD"/>
      <sheetName val="Calc"/>
      <sheetName val="Grafica avance"/>
      <sheetName val="Capítulos"/>
      <sheetName val="Prog. y Cap."/>
      <sheetName val="Unidad Responsable"/>
      <sheetName val="Direc y Cap"/>
      <sheetName val="Direc y Cap Mensual"/>
      <sheetName val="Partida"/>
      <sheetName val="Cap 4000"/>
      <sheetName val="Cap 4000 Mensual"/>
      <sheetName val="Part Medicas"/>
      <sheetName val="Préstamos"/>
      <sheetName val="UR Servicios Médicos"/>
      <sheetName val="Unidad Ejecutora"/>
      <sheetName val="Variables"/>
    </sheetNames>
    <sheetDataSet>
      <sheetData sheetId="0"/>
      <sheetData sheetId="1"/>
      <sheetData sheetId="2">
        <row r="2">
          <cell r="D2" t="str">
            <v>01</v>
          </cell>
          <cell r="H2" t="str">
            <v>1</v>
          </cell>
          <cell r="L2">
            <v>3419076</v>
          </cell>
          <cell r="M2">
            <v>35700</v>
          </cell>
          <cell r="N2">
            <v>3454776</v>
          </cell>
          <cell r="P2">
            <v>3243540.2</v>
          </cell>
          <cell r="R2">
            <v>3114537.2</v>
          </cell>
          <cell r="S2">
            <v>211235.79999999981</v>
          </cell>
        </row>
        <row r="3">
          <cell r="D3" t="str">
            <v>01</v>
          </cell>
          <cell r="H3" t="str">
            <v>1</v>
          </cell>
          <cell r="L3">
            <v>1833912</v>
          </cell>
          <cell r="M3">
            <v>21600</v>
          </cell>
          <cell r="N3">
            <v>1855512</v>
          </cell>
          <cell r="P3">
            <v>1813507.69</v>
          </cell>
          <cell r="R3">
            <v>1813507.69</v>
          </cell>
          <cell r="S3">
            <v>42004.310000000056</v>
          </cell>
        </row>
        <row r="4">
          <cell r="D4" t="str">
            <v>01</v>
          </cell>
          <cell r="H4" t="str">
            <v>1</v>
          </cell>
          <cell r="L4">
            <v>19236</v>
          </cell>
          <cell r="M4">
            <v>2832</v>
          </cell>
          <cell r="N4">
            <v>22068</v>
          </cell>
          <cell r="P4">
            <v>15435</v>
          </cell>
          <cell r="R4">
            <v>14019</v>
          </cell>
          <cell r="S4">
            <v>6633</v>
          </cell>
        </row>
        <row r="5">
          <cell r="D5" t="str">
            <v>01</v>
          </cell>
          <cell r="H5" t="str">
            <v>1</v>
          </cell>
          <cell r="L5">
            <v>72958</v>
          </cell>
          <cell r="M5">
            <v>882</v>
          </cell>
          <cell r="N5">
            <v>73840</v>
          </cell>
          <cell r="P5">
            <v>60425.84</v>
          </cell>
          <cell r="R5">
            <v>60425.84</v>
          </cell>
          <cell r="S5">
            <v>13414.160000000003</v>
          </cell>
        </row>
        <row r="6">
          <cell r="D6" t="str">
            <v>01</v>
          </cell>
          <cell r="H6" t="str">
            <v>1</v>
          </cell>
          <cell r="L6">
            <v>729582</v>
          </cell>
          <cell r="M6">
            <v>8833</v>
          </cell>
          <cell r="N6">
            <v>738415</v>
          </cell>
          <cell r="P6">
            <v>315391.59000000003</v>
          </cell>
          <cell r="R6">
            <v>315391.59000000003</v>
          </cell>
          <cell r="S6">
            <v>423023.41</v>
          </cell>
        </row>
        <row r="7">
          <cell r="D7" t="str">
            <v>01</v>
          </cell>
          <cell r="H7" t="str">
            <v>1</v>
          </cell>
          <cell r="L7">
            <v>162728</v>
          </cell>
          <cell r="M7">
            <v>0</v>
          </cell>
          <cell r="N7">
            <v>162728</v>
          </cell>
          <cell r="P7">
            <v>98782.44</v>
          </cell>
          <cell r="R7">
            <v>98782.44</v>
          </cell>
          <cell r="S7">
            <v>63945.56</v>
          </cell>
        </row>
        <row r="8">
          <cell r="D8" t="str">
            <v>01</v>
          </cell>
          <cell r="H8" t="str">
            <v>1</v>
          </cell>
          <cell r="L8">
            <v>162728</v>
          </cell>
          <cell r="M8">
            <v>9278</v>
          </cell>
          <cell r="N8">
            <v>172006</v>
          </cell>
          <cell r="P8">
            <v>93999.569999999992</v>
          </cell>
          <cell r="R8">
            <v>89087.79</v>
          </cell>
          <cell r="S8">
            <v>78006.430000000008</v>
          </cell>
        </row>
        <row r="9">
          <cell r="D9" t="str">
            <v>01</v>
          </cell>
          <cell r="H9" t="str">
            <v>1</v>
          </cell>
          <cell r="L9">
            <v>598339</v>
          </cell>
          <cell r="M9">
            <v>61470</v>
          </cell>
          <cell r="N9">
            <v>659809</v>
          </cell>
          <cell r="P9">
            <v>558391.1</v>
          </cell>
          <cell r="R9">
            <v>529739.09</v>
          </cell>
          <cell r="S9">
            <v>101417.90000000002</v>
          </cell>
        </row>
        <row r="10">
          <cell r="D10" t="str">
            <v>01</v>
          </cell>
          <cell r="H10" t="str">
            <v>1</v>
          </cell>
          <cell r="L10">
            <v>68382</v>
          </cell>
          <cell r="M10">
            <v>7026</v>
          </cell>
          <cell r="N10">
            <v>75408</v>
          </cell>
          <cell r="P10">
            <v>63430.99</v>
          </cell>
          <cell r="R10">
            <v>60850.93</v>
          </cell>
          <cell r="S10">
            <v>11977.010000000002</v>
          </cell>
        </row>
        <row r="11">
          <cell r="D11" t="str">
            <v>01</v>
          </cell>
          <cell r="H11" t="str">
            <v>1</v>
          </cell>
          <cell r="L11">
            <v>182130</v>
          </cell>
          <cell r="M11">
            <v>2649</v>
          </cell>
          <cell r="N11">
            <v>184779</v>
          </cell>
          <cell r="P11">
            <v>62179.79</v>
          </cell>
          <cell r="R11">
            <v>62179.79</v>
          </cell>
          <cell r="S11">
            <v>122599.20999999999</v>
          </cell>
        </row>
        <row r="12">
          <cell r="D12" t="str">
            <v>01</v>
          </cell>
          <cell r="H12" t="str">
            <v>1</v>
          </cell>
          <cell r="L12">
            <v>160776</v>
          </cell>
          <cell r="M12">
            <v>0</v>
          </cell>
          <cell r="N12">
            <v>160776</v>
          </cell>
          <cell r="P12">
            <v>156075</v>
          </cell>
          <cell r="R12">
            <v>156075</v>
          </cell>
          <cell r="S12">
            <v>4701</v>
          </cell>
        </row>
        <row r="13">
          <cell r="D13" t="str">
            <v>01</v>
          </cell>
          <cell r="H13" t="str">
            <v>1</v>
          </cell>
          <cell r="L13">
            <v>125520</v>
          </cell>
          <cell r="M13">
            <v>0</v>
          </cell>
          <cell r="N13">
            <v>125520</v>
          </cell>
          <cell r="P13">
            <v>115708</v>
          </cell>
          <cell r="R13">
            <v>105743</v>
          </cell>
          <cell r="S13">
            <v>9812</v>
          </cell>
        </row>
        <row r="14">
          <cell r="D14" t="str">
            <v>01</v>
          </cell>
          <cell r="H14" t="str">
            <v>1</v>
          </cell>
          <cell r="L14">
            <v>142462</v>
          </cell>
          <cell r="M14">
            <v>-79522.929999999993</v>
          </cell>
          <cell r="N14">
            <v>62939.070000000007</v>
          </cell>
          <cell r="P14">
            <v>62939.07</v>
          </cell>
          <cell r="R14">
            <v>62939.07</v>
          </cell>
          <cell r="S14">
            <v>0</v>
          </cell>
        </row>
        <row r="15">
          <cell r="D15" t="str">
            <v>01</v>
          </cell>
          <cell r="H15" t="str">
            <v>1</v>
          </cell>
          <cell r="L15">
            <v>17244</v>
          </cell>
          <cell r="M15">
            <v>0</v>
          </cell>
          <cell r="N15">
            <v>17244</v>
          </cell>
          <cell r="P15">
            <v>0</v>
          </cell>
          <cell r="R15">
            <v>0</v>
          </cell>
          <cell r="S15">
            <v>17244</v>
          </cell>
        </row>
        <row r="16">
          <cell r="D16" t="str">
            <v>01</v>
          </cell>
          <cell r="H16" t="str">
            <v>2</v>
          </cell>
          <cell r="L16">
            <v>2000</v>
          </cell>
          <cell r="M16">
            <v>1000</v>
          </cell>
          <cell r="N16">
            <v>3000</v>
          </cell>
          <cell r="P16">
            <v>1998.08</v>
          </cell>
          <cell r="R16">
            <v>1998.08</v>
          </cell>
          <cell r="S16">
            <v>1001.9200000000001</v>
          </cell>
        </row>
        <row r="17">
          <cell r="D17" t="str">
            <v>01</v>
          </cell>
          <cell r="H17" t="str">
            <v>2</v>
          </cell>
          <cell r="L17">
            <v>480</v>
          </cell>
          <cell r="M17">
            <v>0</v>
          </cell>
          <cell r="N17">
            <v>480</v>
          </cell>
          <cell r="P17">
            <v>0</v>
          </cell>
          <cell r="R17">
            <v>0</v>
          </cell>
          <cell r="S17">
            <v>480</v>
          </cell>
        </row>
        <row r="18">
          <cell r="D18" t="str">
            <v>01</v>
          </cell>
          <cell r="H18" t="str">
            <v>2</v>
          </cell>
          <cell r="L18">
            <v>2430</v>
          </cell>
          <cell r="M18">
            <v>50</v>
          </cell>
          <cell r="N18">
            <v>2480</v>
          </cell>
          <cell r="P18">
            <v>2476</v>
          </cell>
          <cell r="R18">
            <v>2476</v>
          </cell>
          <cell r="S18">
            <v>4</v>
          </cell>
        </row>
        <row r="19">
          <cell r="D19" t="str">
            <v>01</v>
          </cell>
          <cell r="H19" t="str">
            <v>2</v>
          </cell>
          <cell r="L19">
            <v>10000</v>
          </cell>
          <cell r="M19">
            <v>-700</v>
          </cell>
          <cell r="N19">
            <v>9300</v>
          </cell>
          <cell r="P19">
            <v>721.85</v>
          </cell>
          <cell r="R19">
            <v>721.85</v>
          </cell>
          <cell r="S19">
            <v>8578.15</v>
          </cell>
        </row>
        <row r="20">
          <cell r="D20" t="str">
            <v>01</v>
          </cell>
          <cell r="H20" t="str">
            <v>2</v>
          </cell>
          <cell r="L20">
            <v>1500</v>
          </cell>
          <cell r="M20">
            <v>0</v>
          </cell>
          <cell r="N20">
            <v>1500</v>
          </cell>
          <cell r="P20">
            <v>1431.18</v>
          </cell>
          <cell r="R20">
            <v>1431.18</v>
          </cell>
          <cell r="S20">
            <v>68.819999999999936</v>
          </cell>
        </row>
        <row r="21">
          <cell r="D21" t="str">
            <v>01</v>
          </cell>
          <cell r="H21" t="str">
            <v>2</v>
          </cell>
          <cell r="L21">
            <v>2500</v>
          </cell>
          <cell r="M21">
            <v>0</v>
          </cell>
          <cell r="N21">
            <v>2500</v>
          </cell>
          <cell r="P21">
            <v>0</v>
          </cell>
          <cell r="R21">
            <v>0</v>
          </cell>
          <cell r="S21">
            <v>2500</v>
          </cell>
        </row>
        <row r="22">
          <cell r="D22" t="str">
            <v>01</v>
          </cell>
          <cell r="H22" t="str">
            <v>3</v>
          </cell>
          <cell r="L22">
            <v>33600</v>
          </cell>
          <cell r="M22">
            <v>0</v>
          </cell>
          <cell r="N22">
            <v>33600</v>
          </cell>
          <cell r="P22">
            <v>17896.54</v>
          </cell>
          <cell r="R22">
            <v>17896.54</v>
          </cell>
          <cell r="S22">
            <v>15703.46</v>
          </cell>
        </row>
        <row r="23">
          <cell r="D23" t="str">
            <v>01</v>
          </cell>
          <cell r="H23" t="str">
            <v>3</v>
          </cell>
          <cell r="L23">
            <v>6500</v>
          </cell>
          <cell r="M23">
            <v>0</v>
          </cell>
          <cell r="N23">
            <v>6500</v>
          </cell>
          <cell r="P23">
            <v>0</v>
          </cell>
          <cell r="R23">
            <v>0</v>
          </cell>
          <cell r="S23">
            <v>6500</v>
          </cell>
        </row>
        <row r="24">
          <cell r="D24" t="str">
            <v>01</v>
          </cell>
          <cell r="H24" t="str">
            <v>3</v>
          </cell>
          <cell r="L24">
            <v>24500</v>
          </cell>
          <cell r="M24">
            <v>0</v>
          </cell>
          <cell r="N24">
            <v>24500</v>
          </cell>
          <cell r="P24">
            <v>0</v>
          </cell>
          <cell r="R24">
            <v>0</v>
          </cell>
          <cell r="S24">
            <v>24500</v>
          </cell>
        </row>
        <row r="25">
          <cell r="D25" t="str">
            <v>01</v>
          </cell>
          <cell r="H25" t="str">
            <v>3</v>
          </cell>
          <cell r="L25">
            <v>35640</v>
          </cell>
          <cell r="M25">
            <v>40000</v>
          </cell>
          <cell r="N25">
            <v>75640</v>
          </cell>
          <cell r="P25">
            <v>57788.93</v>
          </cell>
          <cell r="R25">
            <v>57788.93</v>
          </cell>
          <cell r="S25">
            <v>17851.07</v>
          </cell>
        </row>
        <row r="26">
          <cell r="D26" t="str">
            <v>01</v>
          </cell>
          <cell r="H26" t="str">
            <v>3</v>
          </cell>
          <cell r="L26">
            <v>8181</v>
          </cell>
          <cell r="M26">
            <v>0</v>
          </cell>
          <cell r="N26">
            <v>8181</v>
          </cell>
          <cell r="P26">
            <v>0</v>
          </cell>
          <cell r="R26">
            <v>0</v>
          </cell>
          <cell r="S26">
            <v>8181</v>
          </cell>
        </row>
        <row r="27">
          <cell r="D27" t="str">
            <v>01</v>
          </cell>
          <cell r="H27" t="str">
            <v>3</v>
          </cell>
          <cell r="L27">
            <v>5000</v>
          </cell>
          <cell r="M27">
            <v>0</v>
          </cell>
          <cell r="N27">
            <v>5000</v>
          </cell>
          <cell r="P27">
            <v>3016</v>
          </cell>
          <cell r="R27">
            <v>3016</v>
          </cell>
          <cell r="S27">
            <v>1984</v>
          </cell>
        </row>
        <row r="28">
          <cell r="D28" t="str">
            <v>01</v>
          </cell>
          <cell r="H28" t="str">
            <v>3</v>
          </cell>
          <cell r="L28">
            <v>80000</v>
          </cell>
          <cell r="M28">
            <v>0</v>
          </cell>
          <cell r="N28">
            <v>80000</v>
          </cell>
          <cell r="P28">
            <v>31976.48</v>
          </cell>
          <cell r="R28">
            <v>31976.48</v>
          </cell>
          <cell r="S28">
            <v>48023.520000000004</v>
          </cell>
        </row>
        <row r="29">
          <cell r="D29" t="str">
            <v>01</v>
          </cell>
          <cell r="H29" t="str">
            <v>3</v>
          </cell>
          <cell r="L29">
            <v>115000</v>
          </cell>
          <cell r="M29">
            <v>0</v>
          </cell>
          <cell r="N29">
            <v>115000</v>
          </cell>
          <cell r="P29">
            <v>80932</v>
          </cell>
          <cell r="R29">
            <v>80932</v>
          </cell>
          <cell r="S29">
            <v>34068</v>
          </cell>
        </row>
        <row r="30">
          <cell r="D30" t="str">
            <v>01</v>
          </cell>
          <cell r="H30" t="str">
            <v>3</v>
          </cell>
          <cell r="L30">
            <v>75000</v>
          </cell>
          <cell r="M30">
            <v>-2500</v>
          </cell>
          <cell r="N30">
            <v>72500</v>
          </cell>
          <cell r="P30">
            <v>19556.53</v>
          </cell>
          <cell r="R30">
            <v>19556.53</v>
          </cell>
          <cell r="S30">
            <v>52943.47</v>
          </cell>
        </row>
        <row r="31">
          <cell r="D31" t="str">
            <v>01</v>
          </cell>
          <cell r="H31" t="str">
            <v>3</v>
          </cell>
          <cell r="L31">
            <v>280000</v>
          </cell>
          <cell r="M31">
            <v>-20000</v>
          </cell>
          <cell r="N31">
            <v>260000</v>
          </cell>
          <cell r="P31">
            <v>77580.649999999994</v>
          </cell>
          <cell r="R31">
            <v>77580.649999999994</v>
          </cell>
          <cell r="S31">
            <v>182419.35</v>
          </cell>
        </row>
        <row r="32">
          <cell r="D32" t="str">
            <v>01</v>
          </cell>
          <cell r="H32" t="str">
            <v>3</v>
          </cell>
          <cell r="L32">
            <v>55000</v>
          </cell>
          <cell r="M32">
            <v>0</v>
          </cell>
          <cell r="N32">
            <v>55000</v>
          </cell>
          <cell r="P32">
            <v>0</v>
          </cell>
          <cell r="R32">
            <v>0</v>
          </cell>
          <cell r="S32">
            <v>55000</v>
          </cell>
        </row>
        <row r="33">
          <cell r="D33" t="str">
            <v>01</v>
          </cell>
          <cell r="H33" t="str">
            <v>3</v>
          </cell>
          <cell r="L33">
            <v>29600</v>
          </cell>
          <cell r="M33">
            <v>20000</v>
          </cell>
          <cell r="N33">
            <v>49600</v>
          </cell>
          <cell r="P33">
            <v>33415.39</v>
          </cell>
          <cell r="R33">
            <v>33415.39</v>
          </cell>
          <cell r="S33">
            <v>16184.61</v>
          </cell>
        </row>
        <row r="34">
          <cell r="D34" t="str">
            <v>01</v>
          </cell>
          <cell r="H34" t="str">
            <v>3</v>
          </cell>
          <cell r="L34">
            <v>28000</v>
          </cell>
          <cell r="M34">
            <v>0</v>
          </cell>
          <cell r="N34">
            <v>28000</v>
          </cell>
          <cell r="P34">
            <v>14701.48</v>
          </cell>
          <cell r="R34">
            <v>14701.48</v>
          </cell>
          <cell r="S34">
            <v>13298.52</v>
          </cell>
        </row>
        <row r="35">
          <cell r="D35" t="str">
            <v>01</v>
          </cell>
          <cell r="H35" t="str">
            <v>1</v>
          </cell>
          <cell r="L35">
            <v>653568</v>
          </cell>
          <cell r="M35">
            <v>8400</v>
          </cell>
          <cell r="N35">
            <v>661968</v>
          </cell>
          <cell r="P35">
            <v>618139.73</v>
          </cell>
          <cell r="R35">
            <v>590556.73</v>
          </cell>
          <cell r="S35">
            <v>43828.270000000019</v>
          </cell>
        </row>
        <row r="36">
          <cell r="D36" t="str">
            <v>01</v>
          </cell>
          <cell r="H36" t="str">
            <v>1</v>
          </cell>
          <cell r="L36">
            <v>434388</v>
          </cell>
          <cell r="M36">
            <v>14400</v>
          </cell>
          <cell r="N36">
            <v>448788</v>
          </cell>
          <cell r="P36">
            <v>412945.76</v>
          </cell>
          <cell r="R36">
            <v>412945.76</v>
          </cell>
          <cell r="S36">
            <v>35842.239999999991</v>
          </cell>
        </row>
        <row r="37">
          <cell r="D37" t="str">
            <v>01</v>
          </cell>
          <cell r="H37" t="str">
            <v>1</v>
          </cell>
          <cell r="L37">
            <v>4440</v>
          </cell>
          <cell r="M37">
            <v>850</v>
          </cell>
          <cell r="N37">
            <v>5290</v>
          </cell>
          <cell r="P37">
            <v>4675</v>
          </cell>
          <cell r="R37">
            <v>4250</v>
          </cell>
          <cell r="S37">
            <v>615</v>
          </cell>
        </row>
        <row r="38">
          <cell r="D38" t="str">
            <v>01</v>
          </cell>
          <cell r="H38" t="str">
            <v>1</v>
          </cell>
          <cell r="L38">
            <v>15111</v>
          </cell>
          <cell r="M38">
            <v>316</v>
          </cell>
          <cell r="N38">
            <v>15427</v>
          </cell>
          <cell r="P38">
            <v>13973.33</v>
          </cell>
          <cell r="R38">
            <v>13973.33</v>
          </cell>
          <cell r="S38">
            <v>1453.67</v>
          </cell>
        </row>
        <row r="39">
          <cell r="D39" t="str">
            <v>01</v>
          </cell>
          <cell r="H39" t="str">
            <v>1</v>
          </cell>
          <cell r="L39">
            <v>151105</v>
          </cell>
          <cell r="M39">
            <v>3167</v>
          </cell>
          <cell r="N39">
            <v>154272</v>
          </cell>
          <cell r="P39">
            <v>79335.100000000006</v>
          </cell>
          <cell r="R39">
            <v>79335.100000000006</v>
          </cell>
          <cell r="S39">
            <v>74936.899999999994</v>
          </cell>
        </row>
        <row r="40">
          <cell r="D40" t="str">
            <v>01</v>
          </cell>
          <cell r="H40" t="str">
            <v>1</v>
          </cell>
          <cell r="L40">
            <v>42935</v>
          </cell>
          <cell r="M40">
            <v>0</v>
          </cell>
          <cell r="N40">
            <v>42935</v>
          </cell>
          <cell r="P40">
            <v>20254.45</v>
          </cell>
          <cell r="R40">
            <v>20254.45</v>
          </cell>
          <cell r="S40">
            <v>22680.55</v>
          </cell>
        </row>
        <row r="41">
          <cell r="D41" t="str">
            <v>01</v>
          </cell>
          <cell r="H41" t="str">
            <v>1</v>
          </cell>
          <cell r="L41">
            <v>19608</v>
          </cell>
          <cell r="M41">
            <v>2244</v>
          </cell>
          <cell r="N41">
            <v>21852</v>
          </cell>
          <cell r="P41">
            <v>18099.780000000002</v>
          </cell>
          <cell r="R41">
            <v>17272.29</v>
          </cell>
          <cell r="S41">
            <v>3752.2199999999975</v>
          </cell>
        </row>
        <row r="42">
          <cell r="D42" t="str">
            <v>01</v>
          </cell>
          <cell r="H42" t="str">
            <v>1</v>
          </cell>
          <cell r="L42">
            <v>114375</v>
          </cell>
          <cell r="M42">
            <v>14560</v>
          </cell>
          <cell r="N42">
            <v>128935</v>
          </cell>
          <cell r="P42">
            <v>105581.94</v>
          </cell>
          <cell r="R42">
            <v>100754.92</v>
          </cell>
          <cell r="S42">
            <v>23353.059999999998</v>
          </cell>
        </row>
        <row r="43">
          <cell r="D43" t="str">
            <v>01</v>
          </cell>
          <cell r="H43" t="str">
            <v>1</v>
          </cell>
          <cell r="L43">
            <v>13072</v>
          </cell>
          <cell r="M43">
            <v>1664</v>
          </cell>
          <cell r="N43">
            <v>14736</v>
          </cell>
          <cell r="P43">
            <v>12136.52</v>
          </cell>
          <cell r="R43">
            <v>11584.86</v>
          </cell>
          <cell r="S43">
            <v>2599.4799999999996</v>
          </cell>
        </row>
        <row r="44">
          <cell r="D44" t="str">
            <v>01</v>
          </cell>
          <cell r="H44" t="str">
            <v>1</v>
          </cell>
          <cell r="L44">
            <v>35444</v>
          </cell>
          <cell r="M44">
            <v>950</v>
          </cell>
          <cell r="N44">
            <v>36394</v>
          </cell>
          <cell r="P44">
            <v>14456.69</v>
          </cell>
          <cell r="R44">
            <v>14456.69</v>
          </cell>
          <cell r="S44">
            <v>21937.309999999998</v>
          </cell>
        </row>
        <row r="45">
          <cell r="D45" t="str">
            <v>01</v>
          </cell>
          <cell r="H45" t="str">
            <v>1</v>
          </cell>
          <cell r="L45">
            <v>34884</v>
          </cell>
          <cell r="M45">
            <v>0</v>
          </cell>
          <cell r="N45">
            <v>34884</v>
          </cell>
          <cell r="P45">
            <v>31977</v>
          </cell>
          <cell r="R45">
            <v>31977</v>
          </cell>
          <cell r="S45">
            <v>2907</v>
          </cell>
        </row>
        <row r="46">
          <cell r="D46" t="str">
            <v>01</v>
          </cell>
          <cell r="H46" t="str">
            <v>1</v>
          </cell>
          <cell r="L46">
            <v>26256</v>
          </cell>
          <cell r="M46">
            <v>0</v>
          </cell>
          <cell r="N46">
            <v>26256</v>
          </cell>
          <cell r="P46">
            <v>24068</v>
          </cell>
          <cell r="R46">
            <v>21880</v>
          </cell>
          <cell r="S46">
            <v>2188</v>
          </cell>
        </row>
        <row r="47">
          <cell r="D47" t="str">
            <v>01</v>
          </cell>
          <cell r="H47" t="str">
            <v>1</v>
          </cell>
          <cell r="L47">
            <v>27232</v>
          </cell>
          <cell r="M47">
            <v>-8484</v>
          </cell>
          <cell r="N47">
            <v>18748</v>
          </cell>
          <cell r="P47">
            <v>18747.75</v>
          </cell>
          <cell r="R47">
            <v>18747.75</v>
          </cell>
          <cell r="S47">
            <v>0.25</v>
          </cell>
        </row>
        <row r="48">
          <cell r="D48" t="str">
            <v>01</v>
          </cell>
          <cell r="H48" t="str">
            <v>2</v>
          </cell>
          <cell r="L48">
            <v>11000</v>
          </cell>
          <cell r="M48">
            <v>0</v>
          </cell>
          <cell r="N48">
            <v>11000</v>
          </cell>
          <cell r="P48">
            <v>5785</v>
          </cell>
          <cell r="R48">
            <v>5785</v>
          </cell>
          <cell r="S48">
            <v>5215</v>
          </cell>
        </row>
        <row r="49">
          <cell r="D49" t="str">
            <v>01</v>
          </cell>
          <cell r="H49" t="str">
            <v>2</v>
          </cell>
          <cell r="L49">
            <v>608</v>
          </cell>
          <cell r="M49">
            <v>50</v>
          </cell>
          <cell r="N49">
            <v>658</v>
          </cell>
          <cell r="P49">
            <v>619</v>
          </cell>
          <cell r="R49">
            <v>619</v>
          </cell>
          <cell r="S49">
            <v>39</v>
          </cell>
        </row>
        <row r="50">
          <cell r="D50" t="str">
            <v>01</v>
          </cell>
          <cell r="H50" t="str">
            <v>3</v>
          </cell>
          <cell r="L50">
            <v>27720</v>
          </cell>
          <cell r="M50">
            <v>5000</v>
          </cell>
          <cell r="N50">
            <v>32720</v>
          </cell>
          <cell r="P50">
            <v>17025.53</v>
          </cell>
          <cell r="R50">
            <v>17025.53</v>
          </cell>
          <cell r="S50">
            <v>15694.470000000001</v>
          </cell>
        </row>
        <row r="51">
          <cell r="D51" t="str">
            <v>01</v>
          </cell>
          <cell r="H51" t="str">
            <v>3</v>
          </cell>
          <cell r="L51">
            <v>5500</v>
          </cell>
          <cell r="M51">
            <v>8700</v>
          </cell>
          <cell r="N51">
            <v>14200</v>
          </cell>
          <cell r="P51">
            <v>0</v>
          </cell>
          <cell r="R51">
            <v>0</v>
          </cell>
          <cell r="S51">
            <v>14200</v>
          </cell>
        </row>
        <row r="52">
          <cell r="D52" t="str">
            <v>01</v>
          </cell>
          <cell r="H52" t="str">
            <v>3</v>
          </cell>
          <cell r="L52">
            <v>1642</v>
          </cell>
          <cell r="M52">
            <v>200</v>
          </cell>
          <cell r="N52">
            <v>1842</v>
          </cell>
          <cell r="P52">
            <v>1777.92</v>
          </cell>
          <cell r="R52">
            <v>1777.92</v>
          </cell>
          <cell r="S52">
            <v>64.079999999999927</v>
          </cell>
        </row>
        <row r="53">
          <cell r="D53" t="str">
            <v>01</v>
          </cell>
          <cell r="H53" t="str">
            <v>3</v>
          </cell>
          <cell r="L53">
            <v>10000</v>
          </cell>
          <cell r="M53">
            <v>5000</v>
          </cell>
          <cell r="N53">
            <v>15000</v>
          </cell>
          <cell r="P53">
            <v>1451.16</v>
          </cell>
          <cell r="R53">
            <v>1451.16</v>
          </cell>
          <cell r="S53">
            <v>13548.84</v>
          </cell>
        </row>
        <row r="54">
          <cell r="D54" t="str">
            <v>01</v>
          </cell>
          <cell r="H54" t="str">
            <v>3</v>
          </cell>
          <cell r="L54">
            <v>30000</v>
          </cell>
          <cell r="M54">
            <v>-9200</v>
          </cell>
          <cell r="N54">
            <v>20800</v>
          </cell>
          <cell r="P54">
            <v>2784</v>
          </cell>
          <cell r="R54">
            <v>2784</v>
          </cell>
          <cell r="S54">
            <v>18016</v>
          </cell>
        </row>
        <row r="55">
          <cell r="D55" t="str">
            <v>01</v>
          </cell>
          <cell r="H55" t="str">
            <v>1</v>
          </cell>
          <cell r="L55">
            <v>1410984</v>
          </cell>
          <cell r="M55">
            <v>40250</v>
          </cell>
          <cell r="N55">
            <v>1451234</v>
          </cell>
          <cell r="P55">
            <v>1321392.26</v>
          </cell>
          <cell r="R55">
            <v>1260848.26</v>
          </cell>
          <cell r="S55">
            <v>129841.73999999999</v>
          </cell>
        </row>
        <row r="56">
          <cell r="D56" t="str">
            <v>01</v>
          </cell>
          <cell r="H56" t="str">
            <v>1</v>
          </cell>
          <cell r="L56">
            <v>164712</v>
          </cell>
          <cell r="M56">
            <v>7200</v>
          </cell>
          <cell r="N56">
            <v>171912</v>
          </cell>
          <cell r="P56">
            <v>150880</v>
          </cell>
          <cell r="R56">
            <v>150880</v>
          </cell>
          <cell r="S56">
            <v>21032</v>
          </cell>
        </row>
        <row r="57">
          <cell r="D57" t="str">
            <v>01</v>
          </cell>
          <cell r="H57" t="str">
            <v>1</v>
          </cell>
          <cell r="L57">
            <v>26640</v>
          </cell>
          <cell r="M57">
            <v>5098</v>
          </cell>
          <cell r="N57">
            <v>31738</v>
          </cell>
          <cell r="P57">
            <v>28039</v>
          </cell>
          <cell r="R57">
            <v>25490</v>
          </cell>
          <cell r="S57">
            <v>3699</v>
          </cell>
        </row>
        <row r="58">
          <cell r="D58" t="str">
            <v>01</v>
          </cell>
          <cell r="H58" t="str">
            <v>1</v>
          </cell>
          <cell r="L58">
            <v>21885</v>
          </cell>
          <cell r="M58">
            <v>681</v>
          </cell>
          <cell r="N58">
            <v>22566</v>
          </cell>
          <cell r="P58">
            <v>22485.200000000001</v>
          </cell>
          <cell r="R58">
            <v>22485.200000000001</v>
          </cell>
          <cell r="S58">
            <v>80.799999999999272</v>
          </cell>
        </row>
        <row r="59">
          <cell r="D59" t="str">
            <v>01</v>
          </cell>
          <cell r="H59" t="str">
            <v>1</v>
          </cell>
          <cell r="L59">
            <v>218847</v>
          </cell>
          <cell r="M59">
            <v>6834</v>
          </cell>
          <cell r="N59">
            <v>225681</v>
          </cell>
          <cell r="P59">
            <v>109074.88</v>
          </cell>
          <cell r="R59">
            <v>109074.88</v>
          </cell>
          <cell r="S59">
            <v>116606.12</v>
          </cell>
        </row>
        <row r="60">
          <cell r="D60" t="str">
            <v>01</v>
          </cell>
          <cell r="H60" t="str">
            <v>1</v>
          </cell>
          <cell r="L60">
            <v>18113</v>
          </cell>
          <cell r="M60">
            <v>0</v>
          </cell>
          <cell r="N60">
            <v>18113</v>
          </cell>
          <cell r="P60">
            <v>8868.2900000000009</v>
          </cell>
          <cell r="R60">
            <v>8868.2900000000009</v>
          </cell>
          <cell r="S60">
            <v>9244.7099999999991</v>
          </cell>
        </row>
        <row r="61">
          <cell r="D61" t="str">
            <v>01</v>
          </cell>
          <cell r="H61" t="str">
            <v>1</v>
          </cell>
          <cell r="L61">
            <v>42330</v>
          </cell>
          <cell r="M61">
            <v>860</v>
          </cell>
          <cell r="N61">
            <v>43190</v>
          </cell>
          <cell r="P61">
            <v>38934.959999999999</v>
          </cell>
          <cell r="R61">
            <v>37118.639999999999</v>
          </cell>
          <cell r="S61">
            <v>4255.0400000000009</v>
          </cell>
        </row>
        <row r="62">
          <cell r="D62" t="str">
            <v>01</v>
          </cell>
          <cell r="H62" t="str">
            <v>1</v>
          </cell>
          <cell r="L62">
            <v>246923</v>
          </cell>
          <cell r="M62">
            <v>12365</v>
          </cell>
          <cell r="N62">
            <v>259288</v>
          </cell>
          <cell r="P62">
            <v>227120.38</v>
          </cell>
          <cell r="R62">
            <v>216525.19</v>
          </cell>
          <cell r="S62">
            <v>32167.619999999995</v>
          </cell>
        </row>
        <row r="63">
          <cell r="D63" t="str">
            <v>01</v>
          </cell>
          <cell r="H63" t="str">
            <v>1</v>
          </cell>
          <cell r="L63">
            <v>28220</v>
          </cell>
          <cell r="M63">
            <v>1414</v>
          </cell>
          <cell r="N63">
            <v>29634</v>
          </cell>
          <cell r="P63">
            <v>26271.64</v>
          </cell>
          <cell r="R63">
            <v>25060.76</v>
          </cell>
          <cell r="S63">
            <v>3362.3600000000006</v>
          </cell>
        </row>
        <row r="64">
          <cell r="D64" t="str">
            <v>01</v>
          </cell>
          <cell r="H64" t="str">
            <v>1</v>
          </cell>
          <cell r="L64">
            <v>47598</v>
          </cell>
          <cell r="M64">
            <v>2049</v>
          </cell>
          <cell r="N64">
            <v>49647</v>
          </cell>
          <cell r="P64">
            <v>22997.74</v>
          </cell>
          <cell r="R64">
            <v>22997.74</v>
          </cell>
          <cell r="S64">
            <v>26649.26</v>
          </cell>
        </row>
        <row r="65">
          <cell r="D65" t="str">
            <v>01</v>
          </cell>
          <cell r="H65" t="str">
            <v>1</v>
          </cell>
          <cell r="L65">
            <v>83904</v>
          </cell>
          <cell r="M65">
            <v>0</v>
          </cell>
          <cell r="N65">
            <v>83904</v>
          </cell>
          <cell r="P65">
            <v>74656</v>
          </cell>
          <cell r="R65">
            <v>74656</v>
          </cell>
          <cell r="S65">
            <v>9248</v>
          </cell>
        </row>
        <row r="66">
          <cell r="D66" t="str">
            <v>01</v>
          </cell>
          <cell r="H66" t="str">
            <v>1</v>
          </cell>
          <cell r="L66">
            <v>68424</v>
          </cell>
          <cell r="M66">
            <v>0</v>
          </cell>
          <cell r="N66">
            <v>68424</v>
          </cell>
          <cell r="P66">
            <v>62722</v>
          </cell>
          <cell r="R66">
            <v>57020</v>
          </cell>
          <cell r="S66">
            <v>5702</v>
          </cell>
        </row>
        <row r="67">
          <cell r="D67" t="str">
            <v>01</v>
          </cell>
          <cell r="H67" t="str">
            <v>1</v>
          </cell>
          <cell r="L67">
            <v>58791</v>
          </cell>
          <cell r="M67">
            <v>-2173.85</v>
          </cell>
          <cell r="N67">
            <v>56617.15</v>
          </cell>
          <cell r="P67">
            <v>56617.15</v>
          </cell>
          <cell r="R67">
            <v>56617.15</v>
          </cell>
          <cell r="S67">
            <v>0</v>
          </cell>
        </row>
        <row r="68">
          <cell r="D68" t="str">
            <v>01</v>
          </cell>
          <cell r="H68" t="str">
            <v>1</v>
          </cell>
          <cell r="L68">
            <v>25335</v>
          </cell>
          <cell r="M68">
            <v>0</v>
          </cell>
          <cell r="N68">
            <v>25335</v>
          </cell>
          <cell r="P68">
            <v>0</v>
          </cell>
          <cell r="R68">
            <v>0</v>
          </cell>
          <cell r="S68">
            <v>25335</v>
          </cell>
        </row>
        <row r="69">
          <cell r="D69" t="str">
            <v>02</v>
          </cell>
          <cell r="H69" t="str">
            <v>1</v>
          </cell>
          <cell r="L69">
            <v>8275200</v>
          </cell>
          <cell r="M69">
            <v>191100</v>
          </cell>
          <cell r="N69">
            <v>8466300</v>
          </cell>
          <cell r="P69">
            <v>7662124.5599999996</v>
          </cell>
          <cell r="R69">
            <v>7317937.5599999996</v>
          </cell>
          <cell r="S69">
            <v>804175.44000000041</v>
          </cell>
        </row>
        <row r="70">
          <cell r="D70" t="str">
            <v>02</v>
          </cell>
          <cell r="H70" t="str">
            <v>1</v>
          </cell>
          <cell r="L70">
            <v>1762260</v>
          </cell>
          <cell r="M70">
            <v>50700</v>
          </cell>
          <cell r="N70">
            <v>1812960</v>
          </cell>
          <cell r="P70">
            <v>1503169.47</v>
          </cell>
          <cell r="R70">
            <v>1503169.47</v>
          </cell>
          <cell r="S70">
            <v>309790.53000000003</v>
          </cell>
        </row>
        <row r="71">
          <cell r="D71" t="str">
            <v>02</v>
          </cell>
          <cell r="H71" t="str">
            <v>1</v>
          </cell>
          <cell r="L71">
            <v>90288</v>
          </cell>
          <cell r="M71">
            <v>17560</v>
          </cell>
          <cell r="N71">
            <v>107848</v>
          </cell>
          <cell r="P71">
            <v>99067.28</v>
          </cell>
          <cell r="R71">
            <v>90840.28</v>
          </cell>
          <cell r="S71">
            <v>8780.7200000000012</v>
          </cell>
        </row>
        <row r="72">
          <cell r="D72" t="str">
            <v>02</v>
          </cell>
          <cell r="H72" t="str">
            <v>1</v>
          </cell>
          <cell r="L72">
            <v>139409</v>
          </cell>
          <cell r="M72">
            <v>3484</v>
          </cell>
          <cell r="N72">
            <v>142893</v>
          </cell>
          <cell r="P72">
            <v>138799.22</v>
          </cell>
          <cell r="R72">
            <v>138799.22</v>
          </cell>
          <cell r="S72">
            <v>4093.7799999999988</v>
          </cell>
        </row>
        <row r="73">
          <cell r="D73" t="str">
            <v>02</v>
          </cell>
          <cell r="H73" t="str">
            <v>1</v>
          </cell>
          <cell r="L73">
            <v>1394092</v>
          </cell>
          <cell r="M73">
            <v>34840</v>
          </cell>
          <cell r="N73">
            <v>1428932</v>
          </cell>
          <cell r="P73">
            <v>657119.61</v>
          </cell>
          <cell r="R73">
            <v>657119.61</v>
          </cell>
          <cell r="S73">
            <v>771812.39</v>
          </cell>
        </row>
        <row r="74">
          <cell r="D74" t="str">
            <v>02</v>
          </cell>
          <cell r="H74" t="str">
            <v>1</v>
          </cell>
          <cell r="L74">
            <v>173368</v>
          </cell>
          <cell r="M74">
            <v>0</v>
          </cell>
          <cell r="N74">
            <v>173368</v>
          </cell>
          <cell r="P74">
            <v>94605.85</v>
          </cell>
          <cell r="R74">
            <v>94605.85</v>
          </cell>
          <cell r="S74">
            <v>78762.149999999994</v>
          </cell>
        </row>
        <row r="75">
          <cell r="D75" t="str">
            <v>02</v>
          </cell>
          <cell r="H75" t="str">
            <v>1</v>
          </cell>
          <cell r="L75">
            <v>248256</v>
          </cell>
          <cell r="M75">
            <v>9100</v>
          </cell>
          <cell r="N75">
            <v>257356</v>
          </cell>
          <cell r="P75">
            <v>227580.51</v>
          </cell>
          <cell r="R75">
            <v>216994.89</v>
          </cell>
          <cell r="S75">
            <v>29775.489999999991</v>
          </cell>
        </row>
        <row r="76">
          <cell r="D76" t="str">
            <v>02</v>
          </cell>
          <cell r="H76" t="str">
            <v>1</v>
          </cell>
          <cell r="L76">
            <v>1448160</v>
          </cell>
          <cell r="M76">
            <v>86890</v>
          </cell>
          <cell r="N76">
            <v>1535050</v>
          </cell>
          <cell r="P76">
            <v>1327550.6900000002</v>
          </cell>
          <cell r="R76">
            <v>1265801.3500000001</v>
          </cell>
          <cell r="S76">
            <v>207499.30999999982</v>
          </cell>
        </row>
        <row r="77">
          <cell r="D77" t="str">
            <v>02</v>
          </cell>
          <cell r="H77" t="str">
            <v>1</v>
          </cell>
          <cell r="L77">
            <v>165504</v>
          </cell>
          <cell r="M77">
            <v>9931</v>
          </cell>
          <cell r="N77">
            <v>175435</v>
          </cell>
          <cell r="P77">
            <v>153288.34</v>
          </cell>
          <cell r="R77">
            <v>146404.6</v>
          </cell>
          <cell r="S77">
            <v>22146.660000000003</v>
          </cell>
        </row>
        <row r="78">
          <cell r="D78" t="str">
            <v>02</v>
          </cell>
          <cell r="H78" t="str">
            <v>1</v>
          </cell>
          <cell r="L78">
            <v>316646</v>
          </cell>
          <cell r="M78">
            <v>10451</v>
          </cell>
          <cell r="N78">
            <v>327097</v>
          </cell>
          <cell r="P78">
            <v>156882.26</v>
          </cell>
          <cell r="R78">
            <v>156882.26</v>
          </cell>
          <cell r="S78">
            <v>170214.74</v>
          </cell>
        </row>
        <row r="79">
          <cell r="D79" t="str">
            <v>02</v>
          </cell>
          <cell r="H79" t="str">
            <v>1</v>
          </cell>
          <cell r="L79">
            <v>427332</v>
          </cell>
          <cell r="M79">
            <v>0</v>
          </cell>
          <cell r="N79">
            <v>427332</v>
          </cell>
          <cell r="P79">
            <v>385011</v>
          </cell>
          <cell r="R79">
            <v>385011</v>
          </cell>
          <cell r="S79">
            <v>42321</v>
          </cell>
        </row>
        <row r="80">
          <cell r="D80" t="str">
            <v>02</v>
          </cell>
          <cell r="H80" t="str">
            <v>1</v>
          </cell>
          <cell r="L80">
            <v>343152</v>
          </cell>
          <cell r="M80">
            <v>0</v>
          </cell>
          <cell r="N80">
            <v>343152</v>
          </cell>
          <cell r="P80">
            <v>309180</v>
          </cell>
          <cell r="R80">
            <v>281487</v>
          </cell>
          <cell r="S80">
            <v>33972</v>
          </cell>
        </row>
        <row r="81">
          <cell r="D81" t="str">
            <v>02</v>
          </cell>
          <cell r="H81" t="str">
            <v>1</v>
          </cell>
          <cell r="L81">
            <v>344800</v>
          </cell>
          <cell r="M81">
            <v>-36272.04</v>
          </cell>
          <cell r="N81">
            <v>308527.96000000002</v>
          </cell>
          <cell r="P81">
            <v>308527.96000000002</v>
          </cell>
          <cell r="R81">
            <v>308527.96000000002</v>
          </cell>
          <cell r="S81">
            <v>0</v>
          </cell>
        </row>
        <row r="82">
          <cell r="D82" t="str">
            <v>02</v>
          </cell>
          <cell r="H82" t="str">
            <v>1</v>
          </cell>
          <cell r="L82">
            <v>72478</v>
          </cell>
          <cell r="M82">
            <v>0</v>
          </cell>
          <cell r="N82">
            <v>72478</v>
          </cell>
          <cell r="P82">
            <v>0</v>
          </cell>
          <cell r="R82">
            <v>0</v>
          </cell>
          <cell r="S82">
            <v>72478</v>
          </cell>
        </row>
        <row r="83">
          <cell r="D83" t="str">
            <v>02</v>
          </cell>
          <cell r="H83" t="str">
            <v>2</v>
          </cell>
          <cell r="L83">
            <v>1500</v>
          </cell>
          <cell r="M83">
            <v>0</v>
          </cell>
          <cell r="N83">
            <v>1500</v>
          </cell>
          <cell r="P83">
            <v>1317.5</v>
          </cell>
          <cell r="R83">
            <v>1317.5</v>
          </cell>
          <cell r="S83">
            <v>182.5</v>
          </cell>
        </row>
        <row r="84">
          <cell r="D84" t="str">
            <v>02</v>
          </cell>
          <cell r="H84" t="str">
            <v>2</v>
          </cell>
          <cell r="L84">
            <v>345000</v>
          </cell>
          <cell r="M84">
            <v>0</v>
          </cell>
          <cell r="N84">
            <v>345000</v>
          </cell>
          <cell r="P84">
            <v>37201.449999999997</v>
          </cell>
          <cell r="R84">
            <v>37201.449999999997</v>
          </cell>
          <cell r="S84">
            <v>307798.55</v>
          </cell>
        </row>
        <row r="85">
          <cell r="D85" t="str">
            <v>02</v>
          </cell>
          <cell r="H85" t="str">
            <v>2</v>
          </cell>
          <cell r="L85">
            <v>2260000</v>
          </cell>
          <cell r="M85">
            <v>-2260000</v>
          </cell>
          <cell r="N85">
            <v>0</v>
          </cell>
          <cell r="P85">
            <v>0</v>
          </cell>
          <cell r="R85">
            <v>0</v>
          </cell>
          <cell r="S85">
            <v>0</v>
          </cell>
        </row>
        <row r="86">
          <cell r="D86" t="str">
            <v>02</v>
          </cell>
          <cell r="H86" t="str">
            <v>2</v>
          </cell>
          <cell r="L86">
            <v>1215</v>
          </cell>
          <cell r="M86">
            <v>50</v>
          </cell>
          <cell r="N86">
            <v>1265</v>
          </cell>
          <cell r="P86">
            <v>1238</v>
          </cell>
          <cell r="R86">
            <v>1238</v>
          </cell>
          <cell r="S86">
            <v>27</v>
          </cell>
        </row>
        <row r="87">
          <cell r="D87" t="str">
            <v>02</v>
          </cell>
          <cell r="H87" t="str">
            <v>2</v>
          </cell>
          <cell r="L87">
            <v>2500</v>
          </cell>
          <cell r="M87">
            <v>0</v>
          </cell>
          <cell r="N87">
            <v>2500</v>
          </cell>
          <cell r="P87">
            <v>1765</v>
          </cell>
          <cell r="R87">
            <v>1765</v>
          </cell>
          <cell r="S87">
            <v>735</v>
          </cell>
        </row>
        <row r="88">
          <cell r="D88" t="str">
            <v>02</v>
          </cell>
          <cell r="H88" t="str">
            <v>2</v>
          </cell>
          <cell r="L88">
            <v>3500</v>
          </cell>
          <cell r="M88">
            <v>0</v>
          </cell>
          <cell r="N88">
            <v>3500</v>
          </cell>
          <cell r="P88">
            <v>3074.38</v>
          </cell>
          <cell r="R88">
            <v>3074.38</v>
          </cell>
          <cell r="S88">
            <v>425.61999999999989</v>
          </cell>
        </row>
        <row r="89">
          <cell r="D89" t="str">
            <v>02</v>
          </cell>
          <cell r="H89" t="str">
            <v>2</v>
          </cell>
          <cell r="L89">
            <v>3000</v>
          </cell>
          <cell r="M89">
            <v>10000</v>
          </cell>
          <cell r="N89">
            <v>13000</v>
          </cell>
          <cell r="P89">
            <v>1058.07</v>
          </cell>
          <cell r="R89">
            <v>1058.07</v>
          </cell>
          <cell r="S89">
            <v>11941.93</v>
          </cell>
        </row>
        <row r="90">
          <cell r="D90" t="str">
            <v>02</v>
          </cell>
          <cell r="H90" t="str">
            <v>2</v>
          </cell>
          <cell r="L90">
            <v>2000</v>
          </cell>
          <cell r="M90">
            <v>0</v>
          </cell>
          <cell r="N90">
            <v>2000</v>
          </cell>
          <cell r="P90">
            <v>538.99</v>
          </cell>
          <cell r="R90">
            <v>538.99</v>
          </cell>
          <cell r="S90">
            <v>1461.01</v>
          </cell>
        </row>
        <row r="91">
          <cell r="D91" t="str">
            <v>02</v>
          </cell>
          <cell r="H91" t="str">
            <v>2</v>
          </cell>
          <cell r="L91">
            <v>1140000</v>
          </cell>
          <cell r="M91">
            <v>0</v>
          </cell>
          <cell r="N91">
            <v>1140000</v>
          </cell>
          <cell r="P91">
            <v>27872.2</v>
          </cell>
          <cell r="R91">
            <v>27872.2</v>
          </cell>
          <cell r="S91">
            <v>1112127.8</v>
          </cell>
        </row>
        <row r="92">
          <cell r="D92" t="str">
            <v>02</v>
          </cell>
          <cell r="H92" t="str">
            <v>3</v>
          </cell>
          <cell r="L92">
            <v>52400</v>
          </cell>
          <cell r="M92">
            <v>0</v>
          </cell>
          <cell r="N92">
            <v>52400</v>
          </cell>
          <cell r="P92">
            <v>39400.03</v>
          </cell>
          <cell r="R92">
            <v>39400.03</v>
          </cell>
          <cell r="S92">
            <v>12999.970000000001</v>
          </cell>
        </row>
        <row r="93">
          <cell r="D93" t="str">
            <v>02</v>
          </cell>
          <cell r="H93" t="str">
            <v>3</v>
          </cell>
          <cell r="L93">
            <v>230000</v>
          </cell>
          <cell r="M93">
            <v>0</v>
          </cell>
          <cell r="N93">
            <v>230000</v>
          </cell>
          <cell r="P93">
            <v>77030.009999999995</v>
          </cell>
          <cell r="R93">
            <v>77030.009999999995</v>
          </cell>
          <cell r="S93">
            <v>152969.99</v>
          </cell>
        </row>
        <row r="94">
          <cell r="D94" t="str">
            <v>02</v>
          </cell>
          <cell r="H94" t="str">
            <v>3</v>
          </cell>
          <cell r="L94">
            <v>2000000</v>
          </cell>
          <cell r="M94">
            <v>0</v>
          </cell>
          <cell r="N94">
            <v>2000000</v>
          </cell>
          <cell r="P94">
            <v>1748546.82</v>
          </cell>
          <cell r="R94">
            <v>1748546.82</v>
          </cell>
          <cell r="S94">
            <v>251453.17999999993</v>
          </cell>
        </row>
        <row r="95">
          <cell r="D95" t="str">
            <v>02</v>
          </cell>
          <cell r="H95" t="str">
            <v>3</v>
          </cell>
          <cell r="L95">
            <v>1200</v>
          </cell>
          <cell r="M95">
            <v>0</v>
          </cell>
          <cell r="N95">
            <v>1200</v>
          </cell>
          <cell r="P95">
            <v>1140.6400000000001</v>
          </cell>
          <cell r="R95">
            <v>1140.6400000000001</v>
          </cell>
          <cell r="S95">
            <v>59.3599999999999</v>
          </cell>
        </row>
        <row r="96">
          <cell r="D96" t="str">
            <v>02</v>
          </cell>
          <cell r="H96" t="str">
            <v>3</v>
          </cell>
          <cell r="L96">
            <v>39600</v>
          </cell>
          <cell r="M96">
            <v>0</v>
          </cell>
          <cell r="N96">
            <v>39600</v>
          </cell>
          <cell r="P96">
            <v>9688.1299999999992</v>
          </cell>
          <cell r="R96">
            <v>9688.1299999999992</v>
          </cell>
          <cell r="S96">
            <v>29911.870000000003</v>
          </cell>
        </row>
        <row r="97">
          <cell r="D97" t="str">
            <v>02</v>
          </cell>
          <cell r="H97" t="str">
            <v>3</v>
          </cell>
          <cell r="L97">
            <v>3173</v>
          </cell>
          <cell r="M97">
            <v>600</v>
          </cell>
          <cell r="N97">
            <v>3773</v>
          </cell>
          <cell r="P97">
            <v>3666.83</v>
          </cell>
          <cell r="R97">
            <v>3666.83</v>
          </cell>
          <cell r="S97">
            <v>106.17000000000007</v>
          </cell>
        </row>
        <row r="98">
          <cell r="D98" t="str">
            <v>02</v>
          </cell>
          <cell r="H98" t="str">
            <v>3</v>
          </cell>
          <cell r="L98">
            <v>100000</v>
          </cell>
          <cell r="M98">
            <v>0</v>
          </cell>
          <cell r="N98">
            <v>100000</v>
          </cell>
          <cell r="P98">
            <v>38803.449999999997</v>
          </cell>
          <cell r="R98">
            <v>38803.449999999997</v>
          </cell>
          <cell r="S98">
            <v>61196.55</v>
          </cell>
        </row>
        <row r="99">
          <cell r="D99" t="str">
            <v>02</v>
          </cell>
          <cell r="H99" t="str">
            <v>3</v>
          </cell>
          <cell r="L99">
            <v>16590100</v>
          </cell>
          <cell r="M99">
            <v>-912500</v>
          </cell>
          <cell r="N99">
            <v>15677600</v>
          </cell>
          <cell r="P99">
            <v>11433472.08</v>
          </cell>
          <cell r="R99">
            <v>11433472.08</v>
          </cell>
          <cell r="S99">
            <v>4244127.92</v>
          </cell>
        </row>
        <row r="100">
          <cell r="D100" t="str">
            <v>02</v>
          </cell>
          <cell r="H100" t="str">
            <v>3</v>
          </cell>
          <cell r="L100">
            <v>20000</v>
          </cell>
          <cell r="M100">
            <v>5000</v>
          </cell>
          <cell r="N100">
            <v>25000</v>
          </cell>
          <cell r="P100">
            <v>10176.24</v>
          </cell>
          <cell r="R100">
            <v>10176.24</v>
          </cell>
          <cell r="S100">
            <v>14823.76</v>
          </cell>
        </row>
        <row r="101">
          <cell r="D101" t="str">
            <v>02</v>
          </cell>
          <cell r="H101" t="str">
            <v>3</v>
          </cell>
          <cell r="L101">
            <v>970000</v>
          </cell>
          <cell r="M101">
            <v>0</v>
          </cell>
          <cell r="N101">
            <v>970000</v>
          </cell>
          <cell r="P101">
            <v>103305.26</v>
          </cell>
          <cell r="R101">
            <v>103305.26</v>
          </cell>
          <cell r="S101">
            <v>866694.74</v>
          </cell>
        </row>
        <row r="102">
          <cell r="D102" t="str">
            <v>02</v>
          </cell>
          <cell r="H102" t="str">
            <v>5</v>
          </cell>
          <cell r="L102">
            <v>16098</v>
          </cell>
          <cell r="M102">
            <v>0</v>
          </cell>
          <cell r="N102">
            <v>16098</v>
          </cell>
          <cell r="P102">
            <v>0</v>
          </cell>
          <cell r="R102">
            <v>0</v>
          </cell>
          <cell r="S102">
            <v>16098</v>
          </cell>
        </row>
        <row r="103">
          <cell r="D103" t="str">
            <v>02</v>
          </cell>
          <cell r="H103" t="str">
            <v>5</v>
          </cell>
          <cell r="L103">
            <v>23330000</v>
          </cell>
          <cell r="M103">
            <v>0</v>
          </cell>
          <cell r="N103">
            <v>23330000</v>
          </cell>
          <cell r="P103">
            <v>2620556</v>
          </cell>
          <cell r="R103">
            <v>2620556</v>
          </cell>
          <cell r="S103">
            <v>20709444</v>
          </cell>
        </row>
        <row r="104">
          <cell r="D104" t="str">
            <v>02</v>
          </cell>
          <cell r="H104" t="str">
            <v>5</v>
          </cell>
          <cell r="L104">
            <v>300000</v>
          </cell>
          <cell r="M104">
            <v>0</v>
          </cell>
          <cell r="N104">
            <v>300000</v>
          </cell>
          <cell r="P104">
            <v>0</v>
          </cell>
          <cell r="R104">
            <v>0</v>
          </cell>
          <cell r="S104">
            <v>300000</v>
          </cell>
        </row>
        <row r="105">
          <cell r="D105" t="str">
            <v>02</v>
          </cell>
          <cell r="H105" t="str">
            <v>5</v>
          </cell>
          <cell r="L105">
            <v>1000000</v>
          </cell>
          <cell r="M105">
            <v>-106774</v>
          </cell>
          <cell r="N105">
            <v>893226</v>
          </cell>
          <cell r="P105">
            <v>584960.30000000005</v>
          </cell>
          <cell r="R105">
            <v>584960.30000000005</v>
          </cell>
          <cell r="S105">
            <v>308265.69999999995</v>
          </cell>
        </row>
        <row r="106">
          <cell r="D106" t="str">
            <v>02</v>
          </cell>
          <cell r="H106" t="str">
            <v>5</v>
          </cell>
          <cell r="L106">
            <v>4140000</v>
          </cell>
          <cell r="M106">
            <v>0</v>
          </cell>
          <cell r="N106">
            <v>4140000</v>
          </cell>
          <cell r="P106">
            <v>0</v>
          </cell>
          <cell r="R106">
            <v>0</v>
          </cell>
          <cell r="S106">
            <v>4140000</v>
          </cell>
        </row>
        <row r="107">
          <cell r="D107" t="str">
            <v>02</v>
          </cell>
          <cell r="H107" t="str">
            <v>5</v>
          </cell>
          <cell r="L107">
            <v>3208000</v>
          </cell>
          <cell r="M107">
            <v>0</v>
          </cell>
          <cell r="N107">
            <v>3208000</v>
          </cell>
          <cell r="P107">
            <v>156550.12</v>
          </cell>
          <cell r="R107">
            <v>156550.12</v>
          </cell>
          <cell r="S107">
            <v>3051449.88</v>
          </cell>
        </row>
        <row r="108">
          <cell r="D108" t="str">
            <v>03</v>
          </cell>
          <cell r="H108" t="str">
            <v>1</v>
          </cell>
          <cell r="L108">
            <v>6063852</v>
          </cell>
          <cell r="M108">
            <v>156800</v>
          </cell>
          <cell r="N108">
            <v>6220652</v>
          </cell>
          <cell r="P108">
            <v>5760741.3700000001</v>
          </cell>
          <cell r="R108">
            <v>5501424.3700000001</v>
          </cell>
          <cell r="S108">
            <v>459910.62999999989</v>
          </cell>
        </row>
        <row r="109">
          <cell r="D109" t="str">
            <v>03</v>
          </cell>
          <cell r="H109" t="str">
            <v>1</v>
          </cell>
          <cell r="L109">
            <v>44412</v>
          </cell>
          <cell r="M109">
            <v>5666</v>
          </cell>
          <cell r="N109">
            <v>50078</v>
          </cell>
          <cell r="P109">
            <v>33287</v>
          </cell>
          <cell r="R109">
            <v>30454</v>
          </cell>
          <cell r="S109">
            <v>16791</v>
          </cell>
        </row>
        <row r="110">
          <cell r="D110" t="str">
            <v>03</v>
          </cell>
          <cell r="H110" t="str">
            <v>1</v>
          </cell>
          <cell r="L110">
            <v>84220</v>
          </cell>
          <cell r="M110">
            <v>2219</v>
          </cell>
          <cell r="N110">
            <v>86439</v>
          </cell>
          <cell r="P110">
            <v>84141.83</v>
          </cell>
          <cell r="R110">
            <v>84141.83</v>
          </cell>
          <cell r="S110">
            <v>2297.1699999999983</v>
          </cell>
        </row>
        <row r="111">
          <cell r="D111" t="str">
            <v>03</v>
          </cell>
          <cell r="H111" t="str">
            <v>1</v>
          </cell>
          <cell r="L111">
            <v>842202</v>
          </cell>
          <cell r="M111">
            <v>22172</v>
          </cell>
          <cell r="N111">
            <v>864374</v>
          </cell>
          <cell r="P111">
            <v>393281.28000000003</v>
          </cell>
          <cell r="R111">
            <v>393281.28000000003</v>
          </cell>
          <cell r="S111">
            <v>471092.72</v>
          </cell>
        </row>
        <row r="112">
          <cell r="D112" t="str">
            <v>03</v>
          </cell>
          <cell r="H112" t="str">
            <v>1</v>
          </cell>
          <cell r="L112">
            <v>181916</v>
          </cell>
          <cell r="M112">
            <v>0</v>
          </cell>
          <cell r="N112">
            <v>181916</v>
          </cell>
          <cell r="P112">
            <v>168190.14</v>
          </cell>
          <cell r="R112">
            <v>160410.66</v>
          </cell>
          <cell r="S112">
            <v>13725.859999999986</v>
          </cell>
        </row>
        <row r="113">
          <cell r="D113" t="str">
            <v>03</v>
          </cell>
          <cell r="H113" t="str">
            <v>1</v>
          </cell>
          <cell r="L113">
            <v>1061175</v>
          </cell>
          <cell r="M113">
            <v>27930</v>
          </cell>
          <cell r="N113">
            <v>1089105</v>
          </cell>
          <cell r="P113">
            <v>981108.18</v>
          </cell>
          <cell r="R113">
            <v>935727.93</v>
          </cell>
          <cell r="S113">
            <v>107996.81999999995</v>
          </cell>
        </row>
        <row r="114">
          <cell r="D114" t="str">
            <v>03</v>
          </cell>
          <cell r="H114" t="str">
            <v>1</v>
          </cell>
          <cell r="L114">
            <v>121278</v>
          </cell>
          <cell r="M114">
            <v>3192</v>
          </cell>
          <cell r="N114">
            <v>124470</v>
          </cell>
          <cell r="P114">
            <v>113400.76</v>
          </cell>
          <cell r="R114">
            <v>108214.42</v>
          </cell>
          <cell r="S114">
            <v>11069.240000000005</v>
          </cell>
        </row>
        <row r="115">
          <cell r="D115" t="str">
            <v>03</v>
          </cell>
          <cell r="H115" t="str">
            <v>1</v>
          </cell>
          <cell r="L115">
            <v>192811</v>
          </cell>
          <cell r="M115">
            <v>6656</v>
          </cell>
          <cell r="N115">
            <v>199467</v>
          </cell>
          <cell r="P115">
            <v>90877.38</v>
          </cell>
          <cell r="R115">
            <v>90877.38</v>
          </cell>
          <cell r="S115">
            <v>108589.62</v>
          </cell>
        </row>
        <row r="116">
          <cell r="D116" t="str">
            <v>03</v>
          </cell>
          <cell r="H116" t="str">
            <v>1</v>
          </cell>
          <cell r="L116">
            <v>351264</v>
          </cell>
          <cell r="M116">
            <v>0</v>
          </cell>
          <cell r="N116">
            <v>351264</v>
          </cell>
          <cell r="P116">
            <v>317340</v>
          </cell>
          <cell r="R116">
            <v>317340</v>
          </cell>
          <cell r="S116">
            <v>33924</v>
          </cell>
        </row>
        <row r="117">
          <cell r="D117" t="str">
            <v>03</v>
          </cell>
          <cell r="H117" t="str">
            <v>1</v>
          </cell>
          <cell r="L117">
            <v>273804</v>
          </cell>
          <cell r="M117">
            <v>0</v>
          </cell>
          <cell r="N117">
            <v>273804</v>
          </cell>
          <cell r="P117">
            <v>247299</v>
          </cell>
          <cell r="R117">
            <v>224482</v>
          </cell>
          <cell r="S117">
            <v>26505</v>
          </cell>
        </row>
        <row r="118">
          <cell r="D118" t="str">
            <v>03</v>
          </cell>
          <cell r="H118" t="str">
            <v>1</v>
          </cell>
          <cell r="L118">
            <v>252661</v>
          </cell>
          <cell r="M118">
            <v>-60161.130000000005</v>
          </cell>
          <cell r="N118">
            <v>192499.87</v>
          </cell>
          <cell r="P118">
            <v>192499.87</v>
          </cell>
          <cell r="R118">
            <v>192499.87</v>
          </cell>
          <cell r="S118">
            <v>0</v>
          </cell>
        </row>
        <row r="119">
          <cell r="D119" t="str">
            <v>03</v>
          </cell>
          <cell r="H119" t="str">
            <v>1</v>
          </cell>
          <cell r="L119">
            <v>25314</v>
          </cell>
          <cell r="M119">
            <v>0</v>
          </cell>
          <cell r="N119">
            <v>25314</v>
          </cell>
          <cell r="P119">
            <v>0</v>
          </cell>
          <cell r="R119">
            <v>0</v>
          </cell>
          <cell r="S119">
            <v>25314</v>
          </cell>
        </row>
        <row r="120">
          <cell r="D120" t="str">
            <v>03</v>
          </cell>
          <cell r="H120" t="str">
            <v>2</v>
          </cell>
          <cell r="L120">
            <v>4500</v>
          </cell>
          <cell r="M120">
            <v>3000</v>
          </cell>
          <cell r="N120">
            <v>7500</v>
          </cell>
          <cell r="P120">
            <v>7445.83</v>
          </cell>
          <cell r="R120">
            <v>7445.83</v>
          </cell>
          <cell r="S120">
            <v>54.170000000000073</v>
          </cell>
        </row>
        <row r="121">
          <cell r="D121" t="str">
            <v>03</v>
          </cell>
          <cell r="H121" t="str">
            <v>2</v>
          </cell>
          <cell r="L121">
            <v>850</v>
          </cell>
          <cell r="M121">
            <v>0</v>
          </cell>
          <cell r="N121">
            <v>850</v>
          </cell>
          <cell r="P121">
            <v>840</v>
          </cell>
          <cell r="R121">
            <v>840</v>
          </cell>
          <cell r="S121">
            <v>10</v>
          </cell>
        </row>
        <row r="122">
          <cell r="D122" t="str">
            <v>03</v>
          </cell>
          <cell r="H122" t="str">
            <v>2</v>
          </cell>
          <cell r="L122">
            <v>1400</v>
          </cell>
          <cell r="M122">
            <v>0</v>
          </cell>
          <cell r="N122">
            <v>1400</v>
          </cell>
          <cell r="P122">
            <v>1387</v>
          </cell>
          <cell r="R122">
            <v>1387</v>
          </cell>
          <cell r="S122">
            <v>13</v>
          </cell>
        </row>
        <row r="123">
          <cell r="D123" t="str">
            <v>03</v>
          </cell>
          <cell r="H123" t="str">
            <v>2</v>
          </cell>
          <cell r="L123">
            <v>1823</v>
          </cell>
          <cell r="M123">
            <v>50</v>
          </cell>
          <cell r="N123">
            <v>1873</v>
          </cell>
          <cell r="P123">
            <v>1857</v>
          </cell>
          <cell r="R123">
            <v>1857</v>
          </cell>
          <cell r="S123">
            <v>16</v>
          </cell>
        </row>
        <row r="124">
          <cell r="D124" t="str">
            <v>03</v>
          </cell>
          <cell r="H124" t="str">
            <v>2</v>
          </cell>
          <cell r="L124">
            <v>6500</v>
          </cell>
          <cell r="M124">
            <v>0</v>
          </cell>
          <cell r="N124">
            <v>6500</v>
          </cell>
          <cell r="P124">
            <v>5637.97</v>
          </cell>
          <cell r="R124">
            <v>5637.97</v>
          </cell>
          <cell r="S124">
            <v>862.02999999999975</v>
          </cell>
        </row>
        <row r="125">
          <cell r="D125" t="str">
            <v>03</v>
          </cell>
          <cell r="H125" t="str">
            <v>2</v>
          </cell>
          <cell r="L125">
            <v>900</v>
          </cell>
          <cell r="M125">
            <v>0</v>
          </cell>
          <cell r="N125">
            <v>900</v>
          </cell>
          <cell r="P125">
            <v>873.7</v>
          </cell>
          <cell r="R125">
            <v>873.7</v>
          </cell>
          <cell r="S125">
            <v>26.299999999999955</v>
          </cell>
        </row>
        <row r="126">
          <cell r="D126" t="str">
            <v>03</v>
          </cell>
          <cell r="H126" t="str">
            <v>2</v>
          </cell>
          <cell r="L126">
            <v>385</v>
          </cell>
          <cell r="M126">
            <v>-385</v>
          </cell>
          <cell r="N126">
            <v>0</v>
          </cell>
          <cell r="P126">
            <v>0</v>
          </cell>
          <cell r="R126">
            <v>0</v>
          </cell>
          <cell r="S126">
            <v>0</v>
          </cell>
        </row>
        <row r="127">
          <cell r="D127" t="str">
            <v>03</v>
          </cell>
          <cell r="H127" t="str">
            <v>2</v>
          </cell>
          <cell r="L127">
            <v>3543</v>
          </cell>
          <cell r="M127">
            <v>0</v>
          </cell>
          <cell r="N127">
            <v>3543</v>
          </cell>
          <cell r="P127">
            <v>0</v>
          </cell>
          <cell r="R127">
            <v>0</v>
          </cell>
          <cell r="S127">
            <v>3543</v>
          </cell>
        </row>
        <row r="128">
          <cell r="D128" t="str">
            <v>03</v>
          </cell>
          <cell r="H128" t="str">
            <v>2</v>
          </cell>
          <cell r="L128">
            <v>1015</v>
          </cell>
          <cell r="M128">
            <v>-1015</v>
          </cell>
          <cell r="N128">
            <v>0</v>
          </cell>
          <cell r="P128">
            <v>0</v>
          </cell>
          <cell r="R128">
            <v>0</v>
          </cell>
          <cell r="S128">
            <v>0</v>
          </cell>
        </row>
        <row r="129">
          <cell r="D129" t="str">
            <v>03</v>
          </cell>
          <cell r="H129" t="str">
            <v>2</v>
          </cell>
          <cell r="L129">
            <v>608</v>
          </cell>
          <cell r="M129">
            <v>-608</v>
          </cell>
          <cell r="N129">
            <v>0</v>
          </cell>
          <cell r="P129">
            <v>0</v>
          </cell>
          <cell r="R129">
            <v>0</v>
          </cell>
          <cell r="S129">
            <v>0</v>
          </cell>
        </row>
        <row r="130">
          <cell r="D130" t="str">
            <v>03</v>
          </cell>
          <cell r="H130" t="str">
            <v>2</v>
          </cell>
          <cell r="L130">
            <v>1167</v>
          </cell>
          <cell r="M130">
            <v>-1167</v>
          </cell>
          <cell r="N130">
            <v>0</v>
          </cell>
          <cell r="P130">
            <v>0</v>
          </cell>
          <cell r="R130">
            <v>0</v>
          </cell>
          <cell r="S130">
            <v>0</v>
          </cell>
        </row>
        <row r="131">
          <cell r="D131" t="str">
            <v>03</v>
          </cell>
          <cell r="H131" t="str">
            <v>2</v>
          </cell>
          <cell r="L131">
            <v>1164</v>
          </cell>
          <cell r="M131">
            <v>0</v>
          </cell>
          <cell r="N131">
            <v>1164</v>
          </cell>
          <cell r="P131">
            <v>0</v>
          </cell>
          <cell r="R131">
            <v>0</v>
          </cell>
          <cell r="S131">
            <v>1164</v>
          </cell>
        </row>
        <row r="132">
          <cell r="D132" t="str">
            <v>03</v>
          </cell>
          <cell r="H132" t="str">
            <v>3</v>
          </cell>
          <cell r="L132">
            <v>16800</v>
          </cell>
          <cell r="M132">
            <v>0</v>
          </cell>
          <cell r="N132">
            <v>16800</v>
          </cell>
          <cell r="P132">
            <v>3829.06</v>
          </cell>
          <cell r="R132">
            <v>3829.06</v>
          </cell>
          <cell r="S132">
            <v>12970.94</v>
          </cell>
        </row>
        <row r="133">
          <cell r="D133" t="str">
            <v>03</v>
          </cell>
          <cell r="H133" t="str">
            <v>3</v>
          </cell>
          <cell r="L133">
            <v>220</v>
          </cell>
          <cell r="M133">
            <v>0</v>
          </cell>
          <cell r="N133">
            <v>220</v>
          </cell>
          <cell r="P133">
            <v>149</v>
          </cell>
          <cell r="R133">
            <v>149</v>
          </cell>
          <cell r="S133">
            <v>71</v>
          </cell>
        </row>
        <row r="134">
          <cell r="D134" t="str">
            <v>03</v>
          </cell>
          <cell r="H134" t="str">
            <v>3</v>
          </cell>
          <cell r="L134">
            <v>23760</v>
          </cell>
          <cell r="M134">
            <v>85000</v>
          </cell>
          <cell r="N134">
            <v>108760</v>
          </cell>
          <cell r="P134">
            <v>55041.89</v>
          </cell>
          <cell r="R134">
            <v>55041.89</v>
          </cell>
          <cell r="S134">
            <v>53718.11</v>
          </cell>
        </row>
        <row r="135">
          <cell r="D135" t="str">
            <v>03</v>
          </cell>
          <cell r="H135" t="str">
            <v>3</v>
          </cell>
          <cell r="L135">
            <v>4806</v>
          </cell>
          <cell r="M135">
            <v>1000</v>
          </cell>
          <cell r="N135">
            <v>5806</v>
          </cell>
          <cell r="P135">
            <v>5575.76</v>
          </cell>
          <cell r="R135">
            <v>5575.76</v>
          </cell>
          <cell r="S135">
            <v>230.23999999999978</v>
          </cell>
        </row>
        <row r="136">
          <cell r="D136" t="str">
            <v>03</v>
          </cell>
          <cell r="H136" t="str">
            <v>3</v>
          </cell>
          <cell r="L136">
            <v>3500</v>
          </cell>
          <cell r="M136">
            <v>0</v>
          </cell>
          <cell r="N136">
            <v>3500</v>
          </cell>
          <cell r="P136">
            <v>3451</v>
          </cell>
          <cell r="R136">
            <v>3451</v>
          </cell>
          <cell r="S136">
            <v>49</v>
          </cell>
        </row>
        <row r="137">
          <cell r="D137" t="str">
            <v>03</v>
          </cell>
          <cell r="H137" t="str">
            <v>3</v>
          </cell>
          <cell r="L137">
            <v>30000</v>
          </cell>
          <cell r="M137">
            <v>0</v>
          </cell>
          <cell r="N137">
            <v>30000</v>
          </cell>
          <cell r="P137">
            <v>8374.6200000000008</v>
          </cell>
          <cell r="R137">
            <v>8374.6200000000008</v>
          </cell>
          <cell r="S137">
            <v>21625.379999999997</v>
          </cell>
        </row>
        <row r="138">
          <cell r="D138" t="str">
            <v>03</v>
          </cell>
          <cell r="H138" t="str">
            <v>5</v>
          </cell>
          <cell r="L138">
            <v>21148</v>
          </cell>
          <cell r="M138">
            <v>0</v>
          </cell>
          <cell r="N138">
            <v>21148</v>
          </cell>
          <cell r="P138">
            <v>0</v>
          </cell>
          <cell r="R138">
            <v>0</v>
          </cell>
          <cell r="S138">
            <v>21148</v>
          </cell>
        </row>
        <row r="139">
          <cell r="D139" t="str">
            <v>03</v>
          </cell>
          <cell r="H139" t="str">
            <v>5</v>
          </cell>
          <cell r="L139">
            <v>35234</v>
          </cell>
          <cell r="M139">
            <v>-2000</v>
          </cell>
          <cell r="N139">
            <v>33234</v>
          </cell>
          <cell r="P139">
            <v>0</v>
          </cell>
          <cell r="R139">
            <v>0</v>
          </cell>
          <cell r="S139">
            <v>33234</v>
          </cell>
        </row>
        <row r="140">
          <cell r="D140" t="str">
            <v>04</v>
          </cell>
          <cell r="H140" t="str">
            <v>1</v>
          </cell>
          <cell r="L140">
            <v>3275244</v>
          </cell>
          <cell r="M140">
            <v>114800</v>
          </cell>
          <cell r="N140">
            <v>3390044</v>
          </cell>
          <cell r="P140">
            <v>3339771.17</v>
          </cell>
          <cell r="R140">
            <v>3196689.17</v>
          </cell>
          <cell r="S140">
            <v>50272.830000000075</v>
          </cell>
        </row>
        <row r="141">
          <cell r="D141" t="str">
            <v>04</v>
          </cell>
          <cell r="H141" t="str">
            <v>1</v>
          </cell>
          <cell r="L141">
            <v>1400664</v>
          </cell>
          <cell r="M141">
            <v>55800</v>
          </cell>
          <cell r="N141">
            <v>1456464</v>
          </cell>
          <cell r="P141">
            <v>1329550.6299999999</v>
          </cell>
          <cell r="R141">
            <v>1329550.6299999999</v>
          </cell>
          <cell r="S141">
            <v>126913.37000000011</v>
          </cell>
        </row>
        <row r="142">
          <cell r="D142" t="str">
            <v>04</v>
          </cell>
          <cell r="H142" t="str">
            <v>1</v>
          </cell>
          <cell r="L142">
            <v>50304</v>
          </cell>
          <cell r="M142">
            <v>9910</v>
          </cell>
          <cell r="N142">
            <v>60214</v>
          </cell>
          <cell r="P142">
            <v>53227</v>
          </cell>
          <cell r="R142">
            <v>48272</v>
          </cell>
          <cell r="S142">
            <v>6987</v>
          </cell>
        </row>
        <row r="143">
          <cell r="D143" t="str">
            <v>04</v>
          </cell>
          <cell r="H143" t="str">
            <v>1</v>
          </cell>
          <cell r="L143">
            <v>64943</v>
          </cell>
          <cell r="M143">
            <v>2428</v>
          </cell>
          <cell r="N143">
            <v>67371</v>
          </cell>
          <cell r="P143">
            <v>67371</v>
          </cell>
          <cell r="R143">
            <v>67371</v>
          </cell>
          <cell r="S143">
            <v>0</v>
          </cell>
        </row>
        <row r="144">
          <cell r="D144" t="str">
            <v>04</v>
          </cell>
          <cell r="H144" t="str">
            <v>1</v>
          </cell>
          <cell r="L144">
            <v>649432</v>
          </cell>
          <cell r="M144">
            <v>24328</v>
          </cell>
          <cell r="N144">
            <v>673760</v>
          </cell>
          <cell r="P144">
            <v>347748.48</v>
          </cell>
          <cell r="R144">
            <v>347748.48</v>
          </cell>
          <cell r="S144">
            <v>326011.52000000002</v>
          </cell>
        </row>
        <row r="145">
          <cell r="D145" t="str">
            <v>04</v>
          </cell>
          <cell r="H145" t="str">
            <v>1</v>
          </cell>
          <cell r="L145">
            <v>150305</v>
          </cell>
          <cell r="M145">
            <v>0</v>
          </cell>
          <cell r="N145">
            <v>150305</v>
          </cell>
          <cell r="P145">
            <v>102137.21</v>
          </cell>
          <cell r="R145">
            <v>102137.21</v>
          </cell>
          <cell r="S145">
            <v>48167.789999999994</v>
          </cell>
        </row>
        <row r="146">
          <cell r="D146" t="str">
            <v>04</v>
          </cell>
          <cell r="H146" t="str">
            <v>1</v>
          </cell>
          <cell r="L146">
            <v>98258</v>
          </cell>
          <cell r="M146">
            <v>7292</v>
          </cell>
          <cell r="N146">
            <v>105550</v>
          </cell>
          <cell r="P146">
            <v>98504.1</v>
          </cell>
          <cell r="R146">
            <v>93951.6</v>
          </cell>
          <cell r="S146">
            <v>7045.8999999999942</v>
          </cell>
        </row>
        <row r="147">
          <cell r="D147" t="str">
            <v>04</v>
          </cell>
          <cell r="H147" t="str">
            <v>1</v>
          </cell>
          <cell r="L147">
            <v>573168</v>
          </cell>
          <cell r="M147">
            <v>63113</v>
          </cell>
          <cell r="N147">
            <v>636281</v>
          </cell>
          <cell r="P147">
            <v>574606.15999999992</v>
          </cell>
          <cell r="R147">
            <v>548049.96</v>
          </cell>
          <cell r="S147">
            <v>61674.840000000084</v>
          </cell>
        </row>
        <row r="148">
          <cell r="D148" t="str">
            <v>04</v>
          </cell>
          <cell r="H148" t="str">
            <v>1</v>
          </cell>
          <cell r="L148">
            <v>65505</v>
          </cell>
          <cell r="M148">
            <v>7213</v>
          </cell>
          <cell r="N148">
            <v>72718</v>
          </cell>
          <cell r="P148">
            <v>66593.400000000009</v>
          </cell>
          <cell r="R148">
            <v>63731.76</v>
          </cell>
          <cell r="S148">
            <v>6124.5999999999913</v>
          </cell>
        </row>
        <row r="149">
          <cell r="D149" t="str">
            <v>04</v>
          </cell>
          <cell r="H149" t="str">
            <v>1</v>
          </cell>
          <cell r="L149">
            <v>131667</v>
          </cell>
          <cell r="M149">
            <v>7301</v>
          </cell>
          <cell r="N149">
            <v>138968</v>
          </cell>
          <cell r="P149">
            <v>71535.149999999994</v>
          </cell>
          <cell r="R149">
            <v>71535.149999999994</v>
          </cell>
          <cell r="S149">
            <v>67432.850000000006</v>
          </cell>
        </row>
        <row r="150">
          <cell r="D150" t="str">
            <v>04</v>
          </cell>
          <cell r="H150" t="str">
            <v>1</v>
          </cell>
          <cell r="L150">
            <v>197124</v>
          </cell>
          <cell r="M150">
            <v>0</v>
          </cell>
          <cell r="N150">
            <v>197124</v>
          </cell>
          <cell r="P150">
            <v>194564</v>
          </cell>
          <cell r="R150">
            <v>194564</v>
          </cell>
          <cell r="S150">
            <v>2560</v>
          </cell>
        </row>
        <row r="151">
          <cell r="D151" t="str">
            <v>04</v>
          </cell>
          <cell r="H151" t="str">
            <v>1</v>
          </cell>
          <cell r="L151">
            <v>161412</v>
          </cell>
          <cell r="M151">
            <v>0</v>
          </cell>
          <cell r="N151">
            <v>161412</v>
          </cell>
          <cell r="P151">
            <v>157247</v>
          </cell>
          <cell r="R151">
            <v>143744</v>
          </cell>
          <cell r="S151">
            <v>4165</v>
          </cell>
        </row>
        <row r="152">
          <cell r="D152" t="str">
            <v>04</v>
          </cell>
          <cell r="H152" t="str">
            <v>1</v>
          </cell>
          <cell r="L152">
            <v>136469</v>
          </cell>
          <cell r="M152">
            <v>-24729.200000000001</v>
          </cell>
          <cell r="N152">
            <v>111739.8</v>
          </cell>
          <cell r="P152">
            <v>111739.8</v>
          </cell>
          <cell r="R152">
            <v>111739.8</v>
          </cell>
          <cell r="S152">
            <v>0</v>
          </cell>
        </row>
        <row r="153">
          <cell r="D153" t="str">
            <v>04</v>
          </cell>
          <cell r="H153" t="str">
            <v>1</v>
          </cell>
          <cell r="L153">
            <v>13583</v>
          </cell>
          <cell r="M153">
            <v>0</v>
          </cell>
          <cell r="N153">
            <v>13583</v>
          </cell>
          <cell r="P153">
            <v>0</v>
          </cell>
          <cell r="R153">
            <v>0</v>
          </cell>
          <cell r="S153">
            <v>13583</v>
          </cell>
        </row>
        <row r="154">
          <cell r="D154" t="str">
            <v>04</v>
          </cell>
          <cell r="H154" t="str">
            <v>2</v>
          </cell>
          <cell r="L154">
            <v>1500</v>
          </cell>
          <cell r="M154">
            <v>0</v>
          </cell>
          <cell r="N154">
            <v>1500</v>
          </cell>
          <cell r="P154">
            <v>1499.4</v>
          </cell>
          <cell r="R154">
            <v>1499.4</v>
          </cell>
          <cell r="S154">
            <v>0.59999999999990905</v>
          </cell>
        </row>
        <row r="155">
          <cell r="D155" t="str">
            <v>04</v>
          </cell>
          <cell r="H155" t="str">
            <v>2</v>
          </cell>
          <cell r="L155">
            <v>6000</v>
          </cell>
          <cell r="M155">
            <v>0</v>
          </cell>
          <cell r="N155">
            <v>6000</v>
          </cell>
          <cell r="P155">
            <v>4828</v>
          </cell>
          <cell r="R155">
            <v>4828</v>
          </cell>
          <cell r="S155">
            <v>1172</v>
          </cell>
        </row>
        <row r="156">
          <cell r="D156" t="str">
            <v>04</v>
          </cell>
          <cell r="H156" t="str">
            <v>2</v>
          </cell>
          <cell r="L156">
            <v>5671</v>
          </cell>
          <cell r="M156">
            <v>200</v>
          </cell>
          <cell r="N156">
            <v>5871</v>
          </cell>
          <cell r="P156">
            <v>5780</v>
          </cell>
          <cell r="R156">
            <v>5780</v>
          </cell>
          <cell r="S156">
            <v>91</v>
          </cell>
        </row>
        <row r="157">
          <cell r="D157" t="str">
            <v>04</v>
          </cell>
          <cell r="H157" t="str">
            <v>3</v>
          </cell>
          <cell r="L157">
            <v>1550000</v>
          </cell>
          <cell r="M157">
            <v>0</v>
          </cell>
          <cell r="N157">
            <v>1550000</v>
          </cell>
          <cell r="P157">
            <v>410060</v>
          </cell>
          <cell r="R157">
            <v>410060</v>
          </cell>
          <cell r="S157">
            <v>1139940</v>
          </cell>
        </row>
        <row r="158">
          <cell r="D158" t="str">
            <v>04</v>
          </cell>
          <cell r="H158" t="str">
            <v>3</v>
          </cell>
          <cell r="L158">
            <v>22310</v>
          </cell>
          <cell r="M158">
            <v>0</v>
          </cell>
          <cell r="N158">
            <v>22310</v>
          </cell>
          <cell r="P158">
            <v>17891.86</v>
          </cell>
          <cell r="R158">
            <v>17891.86</v>
          </cell>
          <cell r="S158">
            <v>4418.1399999999994</v>
          </cell>
        </row>
        <row r="159">
          <cell r="D159" t="str">
            <v>04</v>
          </cell>
          <cell r="H159" t="str">
            <v>3</v>
          </cell>
          <cell r="L159">
            <v>110000</v>
          </cell>
          <cell r="M159">
            <v>40000</v>
          </cell>
          <cell r="N159">
            <v>150000</v>
          </cell>
          <cell r="P159">
            <v>67116.59</v>
          </cell>
          <cell r="R159">
            <v>67116.59</v>
          </cell>
          <cell r="S159">
            <v>82883.41</v>
          </cell>
        </row>
        <row r="160">
          <cell r="D160" t="str">
            <v>04</v>
          </cell>
          <cell r="H160" t="str">
            <v>3</v>
          </cell>
          <cell r="L160">
            <v>150000</v>
          </cell>
          <cell r="M160">
            <v>0</v>
          </cell>
          <cell r="N160">
            <v>150000</v>
          </cell>
          <cell r="P160">
            <v>18215.009999999998</v>
          </cell>
          <cell r="R160">
            <v>18215.009999999998</v>
          </cell>
          <cell r="S160">
            <v>131784.99</v>
          </cell>
        </row>
        <row r="161">
          <cell r="D161" t="str">
            <v>04</v>
          </cell>
          <cell r="H161" t="str">
            <v>3</v>
          </cell>
          <cell r="L161">
            <v>100000</v>
          </cell>
          <cell r="M161">
            <v>0</v>
          </cell>
          <cell r="N161">
            <v>100000</v>
          </cell>
          <cell r="P161">
            <v>1760</v>
          </cell>
          <cell r="R161">
            <v>1760</v>
          </cell>
          <cell r="S161">
            <v>98240</v>
          </cell>
        </row>
        <row r="162">
          <cell r="D162" t="str">
            <v>04</v>
          </cell>
          <cell r="H162" t="str">
            <v>3</v>
          </cell>
          <cell r="L162">
            <v>20000</v>
          </cell>
          <cell r="M162">
            <v>0</v>
          </cell>
          <cell r="N162">
            <v>20000</v>
          </cell>
          <cell r="P162">
            <v>17793.740000000002</v>
          </cell>
          <cell r="R162">
            <v>17793.740000000002</v>
          </cell>
          <cell r="S162">
            <v>2206.2599999999984</v>
          </cell>
        </row>
        <row r="163">
          <cell r="D163" t="str">
            <v>04</v>
          </cell>
          <cell r="H163" t="str">
            <v>3</v>
          </cell>
          <cell r="L163">
            <v>2500000</v>
          </cell>
          <cell r="M163">
            <v>-759000</v>
          </cell>
          <cell r="N163">
            <v>1741000</v>
          </cell>
          <cell r="P163">
            <v>276023.44</v>
          </cell>
          <cell r="R163">
            <v>276023.44</v>
          </cell>
          <cell r="S163">
            <v>1464976.56</v>
          </cell>
        </row>
        <row r="164">
          <cell r="D164" t="str">
            <v>04</v>
          </cell>
          <cell r="H164" t="str">
            <v>5</v>
          </cell>
          <cell r="L164">
            <v>7470</v>
          </cell>
          <cell r="M164">
            <v>-4970</v>
          </cell>
          <cell r="N164">
            <v>2500</v>
          </cell>
          <cell r="P164">
            <v>0</v>
          </cell>
          <cell r="R164">
            <v>0</v>
          </cell>
          <cell r="S164">
            <v>2500</v>
          </cell>
        </row>
        <row r="165">
          <cell r="D165" t="str">
            <v>04</v>
          </cell>
          <cell r="H165" t="str">
            <v>5</v>
          </cell>
          <cell r="L165">
            <v>7919</v>
          </cell>
          <cell r="M165">
            <v>0</v>
          </cell>
          <cell r="N165">
            <v>7919</v>
          </cell>
          <cell r="P165">
            <v>0</v>
          </cell>
          <cell r="R165">
            <v>0</v>
          </cell>
          <cell r="S165">
            <v>7919</v>
          </cell>
        </row>
        <row r="166">
          <cell r="D166" t="str">
            <v>04</v>
          </cell>
          <cell r="H166" t="str">
            <v>5</v>
          </cell>
          <cell r="L166">
            <v>250000</v>
          </cell>
          <cell r="M166">
            <v>-25000</v>
          </cell>
          <cell r="N166">
            <v>225000</v>
          </cell>
          <cell r="P166">
            <v>0</v>
          </cell>
          <cell r="R166">
            <v>0</v>
          </cell>
          <cell r="S166">
            <v>225000</v>
          </cell>
        </row>
        <row r="167">
          <cell r="D167" t="str">
            <v>04</v>
          </cell>
          <cell r="H167" t="str">
            <v>1</v>
          </cell>
          <cell r="L167">
            <v>4107840</v>
          </cell>
          <cell r="M167">
            <v>98000</v>
          </cell>
          <cell r="N167">
            <v>4205840</v>
          </cell>
          <cell r="P167">
            <v>3608982.9</v>
          </cell>
          <cell r="R167">
            <v>3443997.9</v>
          </cell>
          <cell r="S167">
            <v>596857.10000000009</v>
          </cell>
        </row>
        <row r="168">
          <cell r="D168" t="str">
            <v>04</v>
          </cell>
          <cell r="H168" t="str">
            <v>1</v>
          </cell>
          <cell r="L168">
            <v>1055100</v>
          </cell>
          <cell r="M168">
            <v>43200</v>
          </cell>
          <cell r="N168">
            <v>1098300</v>
          </cell>
          <cell r="P168">
            <v>993344.39</v>
          </cell>
          <cell r="R168">
            <v>993344.39</v>
          </cell>
          <cell r="S168">
            <v>104955.60999999999</v>
          </cell>
        </row>
        <row r="169">
          <cell r="D169" t="str">
            <v>04</v>
          </cell>
          <cell r="H169" t="str">
            <v>1</v>
          </cell>
          <cell r="L169">
            <v>42924</v>
          </cell>
          <cell r="M169">
            <v>6514</v>
          </cell>
          <cell r="N169">
            <v>49438</v>
          </cell>
          <cell r="P169">
            <v>40077</v>
          </cell>
          <cell r="R169">
            <v>36820</v>
          </cell>
          <cell r="S169">
            <v>9361</v>
          </cell>
        </row>
        <row r="170">
          <cell r="D170" t="str">
            <v>04</v>
          </cell>
          <cell r="H170" t="str">
            <v>1</v>
          </cell>
          <cell r="L170">
            <v>71708</v>
          </cell>
          <cell r="M170">
            <v>1997</v>
          </cell>
          <cell r="N170">
            <v>73705</v>
          </cell>
          <cell r="P170">
            <v>68116.69</v>
          </cell>
          <cell r="R170">
            <v>68116.69</v>
          </cell>
          <cell r="S170">
            <v>5588.3099999999977</v>
          </cell>
        </row>
        <row r="171">
          <cell r="D171" t="str">
            <v>04</v>
          </cell>
          <cell r="H171" t="str">
            <v>1</v>
          </cell>
          <cell r="L171">
            <v>717075</v>
          </cell>
          <cell r="M171">
            <v>20003</v>
          </cell>
          <cell r="N171">
            <v>737078</v>
          </cell>
          <cell r="P171">
            <v>323458.42</v>
          </cell>
          <cell r="R171">
            <v>323458.42</v>
          </cell>
          <cell r="S171">
            <v>413619.58</v>
          </cell>
        </row>
        <row r="172">
          <cell r="D172" t="str">
            <v>04</v>
          </cell>
          <cell r="H172" t="str">
            <v>1</v>
          </cell>
          <cell r="L172">
            <v>112999</v>
          </cell>
          <cell r="M172">
            <v>0</v>
          </cell>
          <cell r="N172">
            <v>112999</v>
          </cell>
          <cell r="P172">
            <v>72474.210000000006</v>
          </cell>
          <cell r="R172">
            <v>72474.210000000006</v>
          </cell>
          <cell r="S172">
            <v>40524.789999999994</v>
          </cell>
        </row>
        <row r="173">
          <cell r="D173" t="str">
            <v>04</v>
          </cell>
          <cell r="H173" t="str">
            <v>1</v>
          </cell>
          <cell r="L173">
            <v>123236</v>
          </cell>
          <cell r="M173">
            <v>5492</v>
          </cell>
          <cell r="N173">
            <v>128728</v>
          </cell>
          <cell r="P173">
            <v>106791.96</v>
          </cell>
          <cell r="R173">
            <v>101842.41</v>
          </cell>
          <cell r="S173">
            <v>21936.039999999994</v>
          </cell>
        </row>
        <row r="174">
          <cell r="D174" t="str">
            <v>04</v>
          </cell>
          <cell r="H174" t="str">
            <v>1</v>
          </cell>
          <cell r="L174">
            <v>718872</v>
          </cell>
          <cell r="M174">
            <v>49674</v>
          </cell>
          <cell r="N174">
            <v>768546</v>
          </cell>
          <cell r="P174">
            <v>622952.57999999996</v>
          </cell>
          <cell r="R174">
            <v>594080.23</v>
          </cell>
          <cell r="S174">
            <v>145593.42000000004</v>
          </cell>
        </row>
        <row r="175">
          <cell r="D175" t="str">
            <v>04</v>
          </cell>
          <cell r="H175" t="str">
            <v>1</v>
          </cell>
          <cell r="L175">
            <v>82157</v>
          </cell>
          <cell r="M175">
            <v>5677</v>
          </cell>
          <cell r="N175">
            <v>87834</v>
          </cell>
          <cell r="P175">
            <v>71936.639999999999</v>
          </cell>
          <cell r="R175">
            <v>68636.94</v>
          </cell>
          <cell r="S175">
            <v>15897.36</v>
          </cell>
        </row>
        <row r="176">
          <cell r="D176" t="str">
            <v>04</v>
          </cell>
          <cell r="H176" t="str">
            <v>1</v>
          </cell>
          <cell r="L176">
            <v>155759</v>
          </cell>
          <cell r="M176">
            <v>5999</v>
          </cell>
          <cell r="N176">
            <v>161758</v>
          </cell>
          <cell r="P176">
            <v>68514.8</v>
          </cell>
          <cell r="R176">
            <v>68514.8</v>
          </cell>
          <cell r="S176">
            <v>93243.199999999997</v>
          </cell>
        </row>
        <row r="177">
          <cell r="D177" t="str">
            <v>04</v>
          </cell>
          <cell r="H177" t="str">
            <v>1</v>
          </cell>
          <cell r="L177">
            <v>246192</v>
          </cell>
          <cell r="M177">
            <v>0</v>
          </cell>
          <cell r="N177">
            <v>246192</v>
          </cell>
          <cell r="P177">
            <v>213503</v>
          </cell>
          <cell r="R177">
            <v>213503</v>
          </cell>
          <cell r="S177">
            <v>32689</v>
          </cell>
        </row>
        <row r="178">
          <cell r="D178" t="str">
            <v>04</v>
          </cell>
          <cell r="H178" t="str">
            <v>1</v>
          </cell>
          <cell r="L178">
            <v>193248</v>
          </cell>
          <cell r="M178">
            <v>0</v>
          </cell>
          <cell r="N178">
            <v>193248</v>
          </cell>
          <cell r="P178">
            <v>165866</v>
          </cell>
          <cell r="R178">
            <v>150717</v>
          </cell>
          <cell r="S178">
            <v>27382</v>
          </cell>
        </row>
        <row r="179">
          <cell r="D179" t="str">
            <v>04</v>
          </cell>
          <cell r="H179" t="str">
            <v>1</v>
          </cell>
          <cell r="L179">
            <v>171160</v>
          </cell>
          <cell r="M179">
            <v>-54935.19</v>
          </cell>
          <cell r="N179">
            <v>116224.81</v>
          </cell>
          <cell r="P179">
            <v>116224.81</v>
          </cell>
          <cell r="R179">
            <v>116224.81</v>
          </cell>
          <cell r="S179">
            <v>0</v>
          </cell>
        </row>
        <row r="180">
          <cell r="D180" t="str">
            <v>04</v>
          </cell>
          <cell r="H180" t="str">
            <v>1</v>
          </cell>
          <cell r="L180">
            <v>12054</v>
          </cell>
          <cell r="M180">
            <v>0</v>
          </cell>
          <cell r="N180">
            <v>12054</v>
          </cell>
          <cell r="P180">
            <v>0</v>
          </cell>
          <cell r="R180">
            <v>0</v>
          </cell>
          <cell r="S180">
            <v>12054</v>
          </cell>
        </row>
        <row r="181">
          <cell r="D181" t="str">
            <v>04</v>
          </cell>
          <cell r="H181" t="str">
            <v>2</v>
          </cell>
          <cell r="L181">
            <v>1500</v>
          </cell>
          <cell r="M181">
            <v>14500</v>
          </cell>
          <cell r="N181">
            <v>16000</v>
          </cell>
          <cell r="P181">
            <v>14943.46</v>
          </cell>
          <cell r="R181">
            <v>14943.46</v>
          </cell>
          <cell r="S181">
            <v>1056.5400000000009</v>
          </cell>
        </row>
        <row r="182">
          <cell r="D182" t="str">
            <v>04</v>
          </cell>
          <cell r="H182" t="str">
            <v>2</v>
          </cell>
          <cell r="L182">
            <v>2500</v>
          </cell>
          <cell r="M182">
            <v>0</v>
          </cell>
          <cell r="N182">
            <v>2500</v>
          </cell>
          <cell r="P182">
            <v>1800</v>
          </cell>
          <cell r="R182">
            <v>1800</v>
          </cell>
          <cell r="S182">
            <v>700</v>
          </cell>
        </row>
        <row r="183">
          <cell r="D183" t="str">
            <v>04</v>
          </cell>
          <cell r="H183" t="str">
            <v>2</v>
          </cell>
          <cell r="L183">
            <v>608</v>
          </cell>
          <cell r="M183">
            <v>50</v>
          </cell>
          <cell r="N183">
            <v>658</v>
          </cell>
          <cell r="P183">
            <v>619</v>
          </cell>
          <cell r="R183">
            <v>619</v>
          </cell>
          <cell r="S183">
            <v>39</v>
          </cell>
        </row>
        <row r="184">
          <cell r="D184" t="str">
            <v>04</v>
          </cell>
          <cell r="H184" t="str">
            <v>2</v>
          </cell>
          <cell r="L184">
            <v>15000</v>
          </cell>
          <cell r="M184">
            <v>0</v>
          </cell>
          <cell r="N184">
            <v>15000</v>
          </cell>
          <cell r="P184">
            <v>10686.73</v>
          </cell>
          <cell r="R184">
            <v>10686.73</v>
          </cell>
          <cell r="S184">
            <v>4313.2700000000004</v>
          </cell>
        </row>
        <row r="185">
          <cell r="D185" t="str">
            <v>04</v>
          </cell>
          <cell r="H185" t="str">
            <v>3</v>
          </cell>
          <cell r="L185">
            <v>25200</v>
          </cell>
          <cell r="M185">
            <v>0</v>
          </cell>
          <cell r="N185">
            <v>25200</v>
          </cell>
          <cell r="P185">
            <v>12379.75</v>
          </cell>
          <cell r="R185">
            <v>12379.75</v>
          </cell>
          <cell r="S185">
            <v>12820.25</v>
          </cell>
        </row>
        <row r="186">
          <cell r="D186" t="str">
            <v>04</v>
          </cell>
          <cell r="H186" t="str">
            <v>3</v>
          </cell>
          <cell r="L186">
            <v>53130</v>
          </cell>
          <cell r="M186">
            <v>145000</v>
          </cell>
          <cell r="N186">
            <v>198130</v>
          </cell>
          <cell r="P186">
            <v>137860.32</v>
          </cell>
          <cell r="R186">
            <v>137860.32</v>
          </cell>
          <cell r="S186">
            <v>60269.679999999993</v>
          </cell>
        </row>
        <row r="187">
          <cell r="D187" t="str">
            <v>04</v>
          </cell>
          <cell r="H187" t="str">
            <v>3</v>
          </cell>
          <cell r="L187">
            <v>109500</v>
          </cell>
          <cell r="M187">
            <v>0</v>
          </cell>
          <cell r="N187">
            <v>109500</v>
          </cell>
          <cell r="P187">
            <v>26050</v>
          </cell>
          <cell r="R187">
            <v>26050</v>
          </cell>
          <cell r="S187">
            <v>83450</v>
          </cell>
        </row>
        <row r="188">
          <cell r="D188" t="str">
            <v>04</v>
          </cell>
          <cell r="H188" t="str">
            <v>3</v>
          </cell>
          <cell r="L188">
            <v>1790</v>
          </cell>
          <cell r="M188">
            <v>200</v>
          </cell>
          <cell r="N188">
            <v>1990</v>
          </cell>
          <cell r="P188">
            <v>1895.24</v>
          </cell>
          <cell r="R188">
            <v>1895.24</v>
          </cell>
          <cell r="S188">
            <v>94.759999999999991</v>
          </cell>
        </row>
        <row r="189">
          <cell r="D189" t="str">
            <v>04</v>
          </cell>
          <cell r="H189" t="str">
            <v>3</v>
          </cell>
          <cell r="L189">
            <v>10000</v>
          </cell>
          <cell r="M189">
            <v>-10000</v>
          </cell>
          <cell r="N189">
            <v>0</v>
          </cell>
          <cell r="P189">
            <v>0</v>
          </cell>
          <cell r="R189">
            <v>0</v>
          </cell>
          <cell r="S189">
            <v>0</v>
          </cell>
        </row>
        <row r="190">
          <cell r="D190" t="str">
            <v>04</v>
          </cell>
          <cell r="H190" t="str">
            <v>3</v>
          </cell>
          <cell r="L190">
            <v>10000</v>
          </cell>
          <cell r="M190">
            <v>0</v>
          </cell>
          <cell r="N190">
            <v>10000</v>
          </cell>
          <cell r="P190">
            <v>0</v>
          </cell>
          <cell r="R190">
            <v>0</v>
          </cell>
          <cell r="S190">
            <v>10000</v>
          </cell>
        </row>
        <row r="191">
          <cell r="D191" t="str">
            <v>04</v>
          </cell>
          <cell r="H191" t="str">
            <v>3</v>
          </cell>
          <cell r="L191">
            <v>450000</v>
          </cell>
          <cell r="M191">
            <v>0</v>
          </cell>
          <cell r="N191">
            <v>450000</v>
          </cell>
          <cell r="P191">
            <v>57925.11</v>
          </cell>
          <cell r="R191">
            <v>57925.11</v>
          </cell>
          <cell r="S191">
            <v>392074.89</v>
          </cell>
        </row>
        <row r="192">
          <cell r="D192" t="str">
            <v>04</v>
          </cell>
          <cell r="H192" t="str">
            <v>3</v>
          </cell>
          <cell r="L192">
            <v>5000</v>
          </cell>
          <cell r="M192">
            <v>0</v>
          </cell>
          <cell r="N192">
            <v>5000</v>
          </cell>
          <cell r="P192">
            <v>0</v>
          </cell>
          <cell r="R192">
            <v>0</v>
          </cell>
          <cell r="S192">
            <v>5000</v>
          </cell>
        </row>
        <row r="193">
          <cell r="D193" t="str">
            <v>05</v>
          </cell>
          <cell r="H193" t="str">
            <v>1</v>
          </cell>
          <cell r="L193">
            <v>1278768</v>
          </cell>
          <cell r="M193">
            <v>33600</v>
          </cell>
          <cell r="N193">
            <v>1312368</v>
          </cell>
          <cell r="P193">
            <v>1289851.08</v>
          </cell>
          <cell r="R193">
            <v>1214789.08</v>
          </cell>
          <cell r="S193">
            <v>22516.919999999925</v>
          </cell>
        </row>
        <row r="194">
          <cell r="D194" t="str">
            <v>05</v>
          </cell>
          <cell r="H194" t="str">
            <v>1</v>
          </cell>
          <cell r="L194">
            <v>160812</v>
          </cell>
          <cell r="M194">
            <v>7200</v>
          </cell>
          <cell r="N194">
            <v>168012</v>
          </cell>
          <cell r="P194">
            <v>163979</v>
          </cell>
          <cell r="R194">
            <v>163979</v>
          </cell>
          <cell r="S194">
            <v>4033</v>
          </cell>
        </row>
        <row r="195">
          <cell r="D195" t="str">
            <v>05</v>
          </cell>
          <cell r="H195" t="str">
            <v>1</v>
          </cell>
          <cell r="L195">
            <v>20724</v>
          </cell>
          <cell r="M195">
            <v>2266</v>
          </cell>
          <cell r="N195">
            <v>22990</v>
          </cell>
          <cell r="P195">
            <v>21857</v>
          </cell>
          <cell r="R195">
            <v>20112</v>
          </cell>
          <cell r="S195">
            <v>1133</v>
          </cell>
        </row>
        <row r="196">
          <cell r="D196" t="str">
            <v>05</v>
          </cell>
          <cell r="H196" t="str">
            <v>1</v>
          </cell>
          <cell r="L196">
            <v>19994</v>
          </cell>
          <cell r="M196">
            <v>565</v>
          </cell>
          <cell r="N196">
            <v>20559</v>
          </cell>
          <cell r="P196">
            <v>20559</v>
          </cell>
          <cell r="R196">
            <v>20559</v>
          </cell>
          <cell r="S196">
            <v>0</v>
          </cell>
        </row>
        <row r="197">
          <cell r="D197" t="str">
            <v>05</v>
          </cell>
          <cell r="H197" t="str">
            <v>1</v>
          </cell>
          <cell r="L197">
            <v>199942</v>
          </cell>
          <cell r="M197">
            <v>5666</v>
          </cell>
          <cell r="N197">
            <v>205608</v>
          </cell>
          <cell r="P197">
            <v>100554.42</v>
          </cell>
          <cell r="R197">
            <v>100554.42</v>
          </cell>
          <cell r="S197">
            <v>105053.58</v>
          </cell>
        </row>
        <row r="198">
          <cell r="D198" t="str">
            <v>05</v>
          </cell>
          <cell r="H198" t="str">
            <v>1</v>
          </cell>
          <cell r="L198">
            <v>17864</v>
          </cell>
          <cell r="M198">
            <v>0</v>
          </cell>
          <cell r="N198">
            <v>17864</v>
          </cell>
          <cell r="P198">
            <v>15459.78</v>
          </cell>
          <cell r="R198">
            <v>15459.78</v>
          </cell>
          <cell r="S198">
            <v>2404.2199999999993</v>
          </cell>
        </row>
        <row r="199">
          <cell r="D199" t="str">
            <v>05</v>
          </cell>
          <cell r="H199" t="str">
            <v>1</v>
          </cell>
          <cell r="L199">
            <v>38364</v>
          </cell>
          <cell r="M199">
            <v>841</v>
          </cell>
          <cell r="N199">
            <v>39205</v>
          </cell>
          <cell r="P199">
            <v>37505.46</v>
          </cell>
          <cell r="R199">
            <v>35864.94</v>
          </cell>
          <cell r="S199">
            <v>1699.5400000000009</v>
          </cell>
        </row>
        <row r="200">
          <cell r="D200" t="str">
            <v>05</v>
          </cell>
          <cell r="H200" t="str">
            <v>1</v>
          </cell>
          <cell r="L200">
            <v>223785</v>
          </cell>
          <cell r="M200">
            <v>10781</v>
          </cell>
          <cell r="N200">
            <v>234566</v>
          </cell>
          <cell r="P200">
            <v>218781.6</v>
          </cell>
          <cell r="R200">
            <v>209211.91</v>
          </cell>
          <cell r="S200">
            <v>15784.399999999994</v>
          </cell>
        </row>
        <row r="201">
          <cell r="D201" t="str">
            <v>05</v>
          </cell>
          <cell r="H201" t="str">
            <v>1</v>
          </cell>
          <cell r="L201">
            <v>25576</v>
          </cell>
          <cell r="M201">
            <v>1233</v>
          </cell>
          <cell r="N201">
            <v>26809</v>
          </cell>
          <cell r="P201">
            <v>25691.200000000001</v>
          </cell>
          <cell r="R201">
            <v>24189.96</v>
          </cell>
          <cell r="S201">
            <v>1117.7999999999993</v>
          </cell>
        </row>
        <row r="202">
          <cell r="D202" t="str">
            <v>05</v>
          </cell>
          <cell r="H202" t="str">
            <v>1</v>
          </cell>
          <cell r="L202">
            <v>43774</v>
          </cell>
          <cell r="M202">
            <v>1699</v>
          </cell>
          <cell r="N202">
            <v>45473</v>
          </cell>
          <cell r="P202">
            <v>22001.53</v>
          </cell>
          <cell r="R202">
            <v>22001.53</v>
          </cell>
          <cell r="S202">
            <v>23471.47</v>
          </cell>
        </row>
        <row r="203">
          <cell r="D203" t="str">
            <v>05</v>
          </cell>
          <cell r="H203" t="str">
            <v>1</v>
          </cell>
          <cell r="L203">
            <v>71820</v>
          </cell>
          <cell r="M203">
            <v>0</v>
          </cell>
          <cell r="N203">
            <v>71820</v>
          </cell>
          <cell r="P203">
            <v>65835</v>
          </cell>
          <cell r="R203">
            <v>65835</v>
          </cell>
          <cell r="S203">
            <v>5985</v>
          </cell>
        </row>
        <row r="204">
          <cell r="D204" t="str">
            <v>05</v>
          </cell>
          <cell r="H204" t="str">
            <v>1</v>
          </cell>
          <cell r="L204">
            <v>59340</v>
          </cell>
          <cell r="M204">
            <v>0</v>
          </cell>
          <cell r="N204">
            <v>59340</v>
          </cell>
          <cell r="P204">
            <v>55180</v>
          </cell>
          <cell r="R204">
            <v>47370</v>
          </cell>
          <cell r="S204">
            <v>4160</v>
          </cell>
        </row>
        <row r="205">
          <cell r="D205" t="str">
            <v>05</v>
          </cell>
          <cell r="H205" t="str">
            <v>1</v>
          </cell>
          <cell r="L205">
            <v>53282</v>
          </cell>
          <cell r="M205">
            <v>-6735.71</v>
          </cell>
          <cell r="N205">
            <v>46546.29</v>
          </cell>
          <cell r="P205">
            <v>46546.29</v>
          </cell>
          <cell r="R205">
            <v>46546.29</v>
          </cell>
          <cell r="S205">
            <v>0</v>
          </cell>
        </row>
        <row r="206">
          <cell r="D206" t="str">
            <v>05</v>
          </cell>
          <cell r="H206" t="str">
            <v>2</v>
          </cell>
          <cell r="L206">
            <v>500</v>
          </cell>
          <cell r="M206">
            <v>0</v>
          </cell>
          <cell r="N206">
            <v>500</v>
          </cell>
          <cell r="P206">
            <v>0</v>
          </cell>
          <cell r="R206">
            <v>0</v>
          </cell>
          <cell r="S206">
            <v>500</v>
          </cell>
        </row>
        <row r="207">
          <cell r="D207" t="str">
            <v>05</v>
          </cell>
          <cell r="H207" t="str">
            <v>2</v>
          </cell>
          <cell r="L207">
            <v>1215</v>
          </cell>
          <cell r="M207">
            <v>50</v>
          </cell>
          <cell r="N207">
            <v>1265</v>
          </cell>
          <cell r="P207">
            <v>1238</v>
          </cell>
          <cell r="R207">
            <v>1238</v>
          </cell>
          <cell r="S207">
            <v>27</v>
          </cell>
        </row>
        <row r="208">
          <cell r="D208" t="str">
            <v>05</v>
          </cell>
          <cell r="H208" t="str">
            <v>3</v>
          </cell>
          <cell r="L208">
            <v>25200</v>
          </cell>
          <cell r="M208">
            <v>0</v>
          </cell>
          <cell r="N208">
            <v>25200</v>
          </cell>
          <cell r="P208">
            <v>14545.56</v>
          </cell>
          <cell r="R208">
            <v>14545.56</v>
          </cell>
          <cell r="S208">
            <v>10654.44</v>
          </cell>
        </row>
        <row r="209">
          <cell r="D209" t="str">
            <v>05</v>
          </cell>
          <cell r="H209" t="str">
            <v>3</v>
          </cell>
          <cell r="L209">
            <v>3084</v>
          </cell>
          <cell r="M209">
            <v>1000</v>
          </cell>
          <cell r="N209">
            <v>4084</v>
          </cell>
          <cell r="P209">
            <v>3824.44</v>
          </cell>
          <cell r="R209">
            <v>3824.44</v>
          </cell>
          <cell r="S209">
            <v>259.55999999999995</v>
          </cell>
        </row>
        <row r="210">
          <cell r="D210" t="str">
            <v>05</v>
          </cell>
          <cell r="H210" t="str">
            <v>3</v>
          </cell>
          <cell r="L210">
            <v>20000</v>
          </cell>
          <cell r="M210">
            <v>10000</v>
          </cell>
          <cell r="N210">
            <v>30000</v>
          </cell>
          <cell r="P210">
            <v>6477.32</v>
          </cell>
          <cell r="R210">
            <v>6477.32</v>
          </cell>
          <cell r="S210">
            <v>23522.68</v>
          </cell>
        </row>
        <row r="211">
          <cell r="D211" t="str">
            <v>05</v>
          </cell>
          <cell r="H211" t="str">
            <v>1</v>
          </cell>
          <cell r="L211">
            <v>304872</v>
          </cell>
          <cell r="M211">
            <v>16800</v>
          </cell>
          <cell r="N211">
            <v>321672</v>
          </cell>
          <cell r="P211">
            <v>294779.2</v>
          </cell>
          <cell r="R211">
            <v>281375.2</v>
          </cell>
          <cell r="S211">
            <v>26892.799999999988</v>
          </cell>
        </row>
        <row r="212">
          <cell r="D212" t="str">
            <v>05</v>
          </cell>
          <cell r="H212" t="str">
            <v>1</v>
          </cell>
          <cell r="L212">
            <v>14808</v>
          </cell>
          <cell r="M212">
            <v>3116</v>
          </cell>
          <cell r="N212">
            <v>17924</v>
          </cell>
          <cell r="P212">
            <v>14870</v>
          </cell>
          <cell r="R212">
            <v>13312</v>
          </cell>
          <cell r="S212">
            <v>3054</v>
          </cell>
        </row>
        <row r="213">
          <cell r="D213" t="str">
            <v>05</v>
          </cell>
          <cell r="H213" t="str">
            <v>1</v>
          </cell>
          <cell r="L213">
            <v>4234</v>
          </cell>
          <cell r="M213">
            <v>234</v>
          </cell>
          <cell r="N213">
            <v>4468</v>
          </cell>
          <cell r="P213">
            <v>4467.8</v>
          </cell>
          <cell r="R213">
            <v>4467.8</v>
          </cell>
          <cell r="S213">
            <v>0.1999999999998181</v>
          </cell>
        </row>
        <row r="214">
          <cell r="D214" t="str">
            <v>05</v>
          </cell>
          <cell r="H214" t="str">
            <v>1</v>
          </cell>
          <cell r="L214">
            <v>42344</v>
          </cell>
          <cell r="M214">
            <v>2332</v>
          </cell>
          <cell r="N214">
            <v>44676</v>
          </cell>
          <cell r="P214">
            <v>21172</v>
          </cell>
          <cell r="R214">
            <v>21172</v>
          </cell>
          <cell r="S214">
            <v>23504</v>
          </cell>
        </row>
        <row r="215">
          <cell r="D215" t="str">
            <v>05</v>
          </cell>
          <cell r="H215" t="str">
            <v>1</v>
          </cell>
          <cell r="L215">
            <v>9147</v>
          </cell>
          <cell r="M215">
            <v>0</v>
          </cell>
          <cell r="N215">
            <v>9147</v>
          </cell>
          <cell r="P215">
            <v>8636.6400000000012</v>
          </cell>
          <cell r="R215">
            <v>8234.52</v>
          </cell>
          <cell r="S215">
            <v>510.35999999999876</v>
          </cell>
        </row>
        <row r="216">
          <cell r="D216" t="str">
            <v>05</v>
          </cell>
          <cell r="H216" t="str">
            <v>1</v>
          </cell>
          <cell r="L216">
            <v>53353</v>
          </cell>
          <cell r="M216">
            <v>2940</v>
          </cell>
          <cell r="N216">
            <v>56293</v>
          </cell>
          <cell r="P216">
            <v>50380.399999999994</v>
          </cell>
          <cell r="R216">
            <v>48034.7</v>
          </cell>
          <cell r="S216">
            <v>5912.6000000000058</v>
          </cell>
        </row>
        <row r="217">
          <cell r="D217" t="str">
            <v>05</v>
          </cell>
          <cell r="H217" t="str">
            <v>1</v>
          </cell>
          <cell r="L217">
            <v>6098</v>
          </cell>
          <cell r="M217">
            <v>336</v>
          </cell>
          <cell r="N217">
            <v>6434</v>
          </cell>
          <cell r="P217">
            <v>5897.76</v>
          </cell>
          <cell r="R217">
            <v>5629.68</v>
          </cell>
          <cell r="S217">
            <v>536.23999999999978</v>
          </cell>
        </row>
        <row r="218">
          <cell r="D218" t="str">
            <v>05</v>
          </cell>
          <cell r="H218" t="str">
            <v>1</v>
          </cell>
          <cell r="L218">
            <v>7932</v>
          </cell>
          <cell r="M218">
            <v>698</v>
          </cell>
          <cell r="N218">
            <v>8630</v>
          </cell>
          <cell r="P218">
            <v>4522.34</v>
          </cell>
          <cell r="R218">
            <v>4522.34</v>
          </cell>
          <cell r="S218">
            <v>4107.66</v>
          </cell>
        </row>
        <row r="219">
          <cell r="D219" t="str">
            <v>05</v>
          </cell>
          <cell r="H219" t="str">
            <v>1</v>
          </cell>
          <cell r="L219">
            <v>22584</v>
          </cell>
          <cell r="M219">
            <v>0</v>
          </cell>
          <cell r="N219">
            <v>22584</v>
          </cell>
          <cell r="P219">
            <v>20702</v>
          </cell>
          <cell r="R219">
            <v>20702</v>
          </cell>
          <cell r="S219">
            <v>1882</v>
          </cell>
        </row>
        <row r="220">
          <cell r="D220" t="str">
            <v>05</v>
          </cell>
          <cell r="H220" t="str">
            <v>1</v>
          </cell>
          <cell r="L220">
            <v>20280</v>
          </cell>
          <cell r="M220">
            <v>0</v>
          </cell>
          <cell r="N220">
            <v>20280</v>
          </cell>
          <cell r="P220">
            <v>18590</v>
          </cell>
          <cell r="R220">
            <v>16900</v>
          </cell>
          <cell r="S220">
            <v>1690</v>
          </cell>
        </row>
        <row r="221">
          <cell r="D221" t="str">
            <v>05</v>
          </cell>
          <cell r="H221" t="str">
            <v>1</v>
          </cell>
          <cell r="L221">
            <v>12703</v>
          </cell>
          <cell r="M221">
            <v>700</v>
          </cell>
          <cell r="N221">
            <v>13403</v>
          </cell>
          <cell r="P221">
            <v>13403</v>
          </cell>
          <cell r="R221">
            <v>13403</v>
          </cell>
          <cell r="S221">
            <v>0</v>
          </cell>
        </row>
        <row r="222">
          <cell r="D222" t="str">
            <v>05</v>
          </cell>
          <cell r="H222" t="str">
            <v>1</v>
          </cell>
          <cell r="L222">
            <v>12054</v>
          </cell>
          <cell r="M222">
            <v>0</v>
          </cell>
          <cell r="N222">
            <v>12054</v>
          </cell>
          <cell r="P222">
            <v>0</v>
          </cell>
          <cell r="R222">
            <v>0</v>
          </cell>
          <cell r="S222">
            <v>12054</v>
          </cell>
        </row>
        <row r="223">
          <cell r="D223" t="str">
            <v>05</v>
          </cell>
          <cell r="H223" t="str">
            <v>2</v>
          </cell>
          <cell r="L223">
            <v>500</v>
          </cell>
          <cell r="M223">
            <v>0</v>
          </cell>
          <cell r="N223">
            <v>500</v>
          </cell>
          <cell r="P223">
            <v>0</v>
          </cell>
          <cell r="R223">
            <v>0</v>
          </cell>
          <cell r="S223">
            <v>500</v>
          </cell>
        </row>
        <row r="224">
          <cell r="D224" t="str">
            <v>05</v>
          </cell>
          <cell r="H224" t="str">
            <v>2</v>
          </cell>
          <cell r="L224">
            <v>1000</v>
          </cell>
          <cell r="M224">
            <v>0</v>
          </cell>
          <cell r="N224">
            <v>1000</v>
          </cell>
          <cell r="P224">
            <v>0</v>
          </cell>
          <cell r="R224">
            <v>0</v>
          </cell>
          <cell r="S224">
            <v>1000</v>
          </cell>
        </row>
        <row r="225">
          <cell r="D225" t="str">
            <v>05</v>
          </cell>
          <cell r="H225" t="str">
            <v>2</v>
          </cell>
          <cell r="L225">
            <v>1000</v>
          </cell>
          <cell r="M225">
            <v>0</v>
          </cell>
          <cell r="N225">
            <v>1000</v>
          </cell>
          <cell r="P225">
            <v>0</v>
          </cell>
          <cell r="R225">
            <v>0</v>
          </cell>
          <cell r="S225">
            <v>1000</v>
          </cell>
        </row>
        <row r="226">
          <cell r="D226" t="str">
            <v>05</v>
          </cell>
          <cell r="H226" t="str">
            <v>3</v>
          </cell>
          <cell r="L226">
            <v>11000</v>
          </cell>
          <cell r="M226">
            <v>0</v>
          </cell>
          <cell r="N226">
            <v>11000</v>
          </cell>
          <cell r="P226">
            <v>3268</v>
          </cell>
          <cell r="R226">
            <v>3268</v>
          </cell>
          <cell r="S226">
            <v>7732</v>
          </cell>
        </row>
        <row r="227">
          <cell r="D227" t="str">
            <v>05</v>
          </cell>
          <cell r="H227" t="str">
            <v>3</v>
          </cell>
          <cell r="L227">
            <v>1000</v>
          </cell>
          <cell r="M227">
            <v>0</v>
          </cell>
          <cell r="N227">
            <v>1000</v>
          </cell>
          <cell r="P227">
            <v>0</v>
          </cell>
          <cell r="R227">
            <v>0</v>
          </cell>
          <cell r="S227">
            <v>1000</v>
          </cell>
        </row>
        <row r="228">
          <cell r="D228" t="str">
            <v>05</v>
          </cell>
          <cell r="H228" t="str">
            <v>3</v>
          </cell>
          <cell r="L228">
            <v>10000</v>
          </cell>
          <cell r="M228">
            <v>0</v>
          </cell>
          <cell r="N228">
            <v>10000</v>
          </cell>
          <cell r="P228">
            <v>9994</v>
          </cell>
          <cell r="R228">
            <v>9994</v>
          </cell>
          <cell r="S228">
            <v>6</v>
          </cell>
        </row>
        <row r="229">
          <cell r="D229" t="str">
            <v>05</v>
          </cell>
          <cell r="H229" t="str">
            <v>3</v>
          </cell>
          <cell r="L229">
            <v>1250</v>
          </cell>
          <cell r="M229">
            <v>0</v>
          </cell>
          <cell r="N229">
            <v>1250</v>
          </cell>
          <cell r="P229">
            <v>0</v>
          </cell>
          <cell r="R229">
            <v>0</v>
          </cell>
          <cell r="S229">
            <v>1250</v>
          </cell>
        </row>
        <row r="230">
          <cell r="D230" t="str">
            <v>05</v>
          </cell>
          <cell r="H230" t="str">
            <v>3</v>
          </cell>
          <cell r="L230">
            <v>1000</v>
          </cell>
          <cell r="M230">
            <v>0</v>
          </cell>
          <cell r="N230">
            <v>1000</v>
          </cell>
          <cell r="P230">
            <v>472</v>
          </cell>
          <cell r="R230">
            <v>472</v>
          </cell>
          <cell r="S230">
            <v>528</v>
          </cell>
        </row>
        <row r="231">
          <cell r="D231" t="str">
            <v>05</v>
          </cell>
          <cell r="H231" t="str">
            <v>1</v>
          </cell>
          <cell r="L231">
            <v>1882560</v>
          </cell>
          <cell r="M231">
            <v>100800</v>
          </cell>
          <cell r="N231">
            <v>1983360</v>
          </cell>
          <cell r="P231">
            <v>1656087.93</v>
          </cell>
          <cell r="R231">
            <v>1587987.93</v>
          </cell>
          <cell r="S231">
            <v>327272.07000000007</v>
          </cell>
        </row>
        <row r="232">
          <cell r="D232" t="str">
            <v>05</v>
          </cell>
          <cell r="H232" t="str">
            <v>1</v>
          </cell>
          <cell r="L232">
            <v>140784</v>
          </cell>
          <cell r="M232">
            <v>7200</v>
          </cell>
          <cell r="N232">
            <v>147984</v>
          </cell>
          <cell r="P232">
            <v>142353</v>
          </cell>
          <cell r="R232">
            <v>142353</v>
          </cell>
          <cell r="S232">
            <v>5631</v>
          </cell>
        </row>
        <row r="233">
          <cell r="D233" t="str">
            <v>05</v>
          </cell>
          <cell r="H233" t="str">
            <v>1</v>
          </cell>
          <cell r="L233">
            <v>60672</v>
          </cell>
          <cell r="M233">
            <v>8776</v>
          </cell>
          <cell r="N233">
            <v>69448</v>
          </cell>
          <cell r="P233">
            <v>53650</v>
          </cell>
          <cell r="R233">
            <v>49827</v>
          </cell>
          <cell r="S233">
            <v>15798</v>
          </cell>
        </row>
        <row r="234">
          <cell r="D234" t="str">
            <v>05</v>
          </cell>
          <cell r="H234" t="str">
            <v>1</v>
          </cell>
          <cell r="L234">
            <v>28102</v>
          </cell>
          <cell r="M234">
            <v>1502</v>
          </cell>
          <cell r="N234">
            <v>29604</v>
          </cell>
          <cell r="P234">
            <v>26146.43</v>
          </cell>
          <cell r="R234">
            <v>26146.43</v>
          </cell>
          <cell r="S234">
            <v>3457.5699999999997</v>
          </cell>
        </row>
        <row r="235">
          <cell r="D235" t="str">
            <v>05</v>
          </cell>
          <cell r="H235" t="str">
            <v>1</v>
          </cell>
          <cell r="L235">
            <v>281020</v>
          </cell>
          <cell r="M235">
            <v>15003</v>
          </cell>
          <cell r="N235">
            <v>296023</v>
          </cell>
          <cell r="P235">
            <v>140823.72</v>
          </cell>
          <cell r="R235">
            <v>140823.72</v>
          </cell>
          <cell r="S235">
            <v>155199.28</v>
          </cell>
        </row>
        <row r="236">
          <cell r="D236" t="str">
            <v>05</v>
          </cell>
          <cell r="H236" t="str">
            <v>1</v>
          </cell>
          <cell r="L236">
            <v>16584</v>
          </cell>
          <cell r="M236">
            <v>0</v>
          </cell>
          <cell r="N236">
            <v>16584</v>
          </cell>
          <cell r="P236">
            <v>11448.63</v>
          </cell>
          <cell r="R236">
            <v>11448.63</v>
          </cell>
          <cell r="S236">
            <v>5135.3700000000008</v>
          </cell>
        </row>
        <row r="237">
          <cell r="D237" t="str">
            <v>05</v>
          </cell>
          <cell r="H237" t="str">
            <v>1</v>
          </cell>
          <cell r="L237">
            <v>56477</v>
          </cell>
          <cell r="M237">
            <v>740</v>
          </cell>
          <cell r="N237">
            <v>57217</v>
          </cell>
          <cell r="P237">
            <v>48441.390000000007</v>
          </cell>
          <cell r="R237">
            <v>46163.16</v>
          </cell>
          <cell r="S237">
            <v>8775.6099999999933</v>
          </cell>
        </row>
        <row r="238">
          <cell r="D238" t="str">
            <v>05</v>
          </cell>
          <cell r="H238" t="str">
            <v>1</v>
          </cell>
          <cell r="L238">
            <v>329448</v>
          </cell>
          <cell r="M238">
            <v>21957</v>
          </cell>
          <cell r="N238">
            <v>351405</v>
          </cell>
          <cell r="P238">
            <v>282573.78000000003</v>
          </cell>
          <cell r="R238">
            <v>269284.15000000002</v>
          </cell>
          <cell r="S238">
            <v>68831.219999999972</v>
          </cell>
        </row>
        <row r="239">
          <cell r="D239" t="str">
            <v>05</v>
          </cell>
          <cell r="H239" t="str">
            <v>1</v>
          </cell>
          <cell r="L239">
            <v>37652</v>
          </cell>
          <cell r="M239">
            <v>2510</v>
          </cell>
          <cell r="N239">
            <v>40162</v>
          </cell>
          <cell r="P239">
            <v>32994.259999999995</v>
          </cell>
          <cell r="R239">
            <v>31632.26</v>
          </cell>
          <cell r="S239">
            <v>7167.7400000000052</v>
          </cell>
        </row>
        <row r="240">
          <cell r="D240" t="str">
            <v>05</v>
          </cell>
          <cell r="H240" t="str">
            <v>1</v>
          </cell>
          <cell r="L240">
            <v>39830</v>
          </cell>
          <cell r="M240">
            <v>0</v>
          </cell>
          <cell r="N240">
            <v>39830</v>
          </cell>
          <cell r="P240">
            <v>37065</v>
          </cell>
          <cell r="R240">
            <v>33573</v>
          </cell>
          <cell r="S240">
            <v>2765</v>
          </cell>
        </row>
        <row r="241">
          <cell r="D241" t="str">
            <v>05</v>
          </cell>
          <cell r="H241" t="str">
            <v>1</v>
          </cell>
          <cell r="L241">
            <v>52674</v>
          </cell>
          <cell r="M241">
            <v>4500</v>
          </cell>
          <cell r="N241">
            <v>57174</v>
          </cell>
          <cell r="P241">
            <v>27409.19</v>
          </cell>
          <cell r="R241">
            <v>27409.19</v>
          </cell>
          <cell r="S241">
            <v>29764.81</v>
          </cell>
        </row>
        <row r="242">
          <cell r="D242" t="str">
            <v>05</v>
          </cell>
          <cell r="H242" t="str">
            <v>1</v>
          </cell>
          <cell r="L242">
            <v>138084</v>
          </cell>
          <cell r="M242">
            <v>0</v>
          </cell>
          <cell r="N242">
            <v>138084</v>
          </cell>
          <cell r="P242">
            <v>115317</v>
          </cell>
          <cell r="R242">
            <v>115317</v>
          </cell>
          <cell r="S242">
            <v>22767</v>
          </cell>
        </row>
        <row r="243">
          <cell r="D243" t="str">
            <v>05</v>
          </cell>
          <cell r="H243" t="str">
            <v>1</v>
          </cell>
          <cell r="L243">
            <v>124452</v>
          </cell>
          <cell r="M243">
            <v>0</v>
          </cell>
          <cell r="N243">
            <v>124452</v>
          </cell>
          <cell r="P243">
            <v>103746</v>
          </cell>
          <cell r="R243">
            <v>95094</v>
          </cell>
          <cell r="S243">
            <v>20706</v>
          </cell>
        </row>
        <row r="244">
          <cell r="D244" t="str">
            <v>05</v>
          </cell>
          <cell r="H244" t="str">
            <v>1</v>
          </cell>
          <cell r="L244">
            <v>78440</v>
          </cell>
          <cell r="M244">
            <v>-8932.7099999999991</v>
          </cell>
          <cell r="N244">
            <v>69507.290000000008</v>
          </cell>
          <cell r="P244">
            <v>69507.289999999994</v>
          </cell>
          <cell r="R244">
            <v>69507.289999999994</v>
          </cell>
          <cell r="S244">
            <v>0</v>
          </cell>
        </row>
        <row r="245">
          <cell r="D245" t="str">
            <v>05</v>
          </cell>
          <cell r="H245" t="str">
            <v>1</v>
          </cell>
          <cell r="L245">
            <v>5492</v>
          </cell>
          <cell r="M245">
            <v>0</v>
          </cell>
          <cell r="N245">
            <v>5492</v>
          </cell>
          <cell r="P245">
            <v>0</v>
          </cell>
          <cell r="R245">
            <v>0</v>
          </cell>
          <cell r="S245">
            <v>5492</v>
          </cell>
        </row>
        <row r="246">
          <cell r="D246" t="str">
            <v>05</v>
          </cell>
          <cell r="H246" t="str">
            <v>2</v>
          </cell>
          <cell r="L246">
            <v>500</v>
          </cell>
          <cell r="M246">
            <v>-200</v>
          </cell>
          <cell r="N246">
            <v>300</v>
          </cell>
          <cell r="P246">
            <v>0</v>
          </cell>
          <cell r="R246">
            <v>0</v>
          </cell>
          <cell r="S246">
            <v>300</v>
          </cell>
        </row>
        <row r="247">
          <cell r="D247" t="str">
            <v>05</v>
          </cell>
          <cell r="H247" t="str">
            <v>2</v>
          </cell>
          <cell r="L247">
            <v>2000</v>
          </cell>
          <cell r="M247">
            <v>0</v>
          </cell>
          <cell r="N247">
            <v>2000</v>
          </cell>
          <cell r="P247">
            <v>0</v>
          </cell>
          <cell r="R247">
            <v>0</v>
          </cell>
          <cell r="S247">
            <v>2000</v>
          </cell>
        </row>
        <row r="248">
          <cell r="D248" t="str">
            <v>05</v>
          </cell>
          <cell r="H248" t="str">
            <v>2</v>
          </cell>
          <cell r="L248">
            <v>2430</v>
          </cell>
          <cell r="M248">
            <v>100</v>
          </cell>
          <cell r="N248">
            <v>2530</v>
          </cell>
          <cell r="P248">
            <v>2476</v>
          </cell>
          <cell r="R248">
            <v>2476</v>
          </cell>
          <cell r="S248">
            <v>54</v>
          </cell>
        </row>
        <row r="249">
          <cell r="D249" t="str">
            <v>05</v>
          </cell>
          <cell r="H249" t="str">
            <v>2</v>
          </cell>
          <cell r="L249">
            <v>34179</v>
          </cell>
          <cell r="M249">
            <v>-34000</v>
          </cell>
          <cell r="N249">
            <v>179</v>
          </cell>
          <cell r="P249">
            <v>162.4</v>
          </cell>
          <cell r="R249">
            <v>162.4</v>
          </cell>
          <cell r="S249">
            <v>16.599999999999994</v>
          </cell>
        </row>
        <row r="250">
          <cell r="D250" t="str">
            <v>05</v>
          </cell>
          <cell r="H250" t="str">
            <v>2</v>
          </cell>
          <cell r="L250">
            <v>1000</v>
          </cell>
          <cell r="M250">
            <v>3000</v>
          </cell>
          <cell r="N250">
            <v>4000</v>
          </cell>
          <cell r="P250">
            <v>137</v>
          </cell>
          <cell r="R250">
            <v>137</v>
          </cell>
          <cell r="S250">
            <v>3863</v>
          </cell>
        </row>
        <row r="251">
          <cell r="D251" t="str">
            <v>05</v>
          </cell>
          <cell r="H251" t="str">
            <v>2</v>
          </cell>
          <cell r="L251">
            <v>500</v>
          </cell>
          <cell r="M251">
            <v>4000</v>
          </cell>
          <cell r="N251">
            <v>4500</v>
          </cell>
          <cell r="P251">
            <v>0</v>
          </cell>
          <cell r="R251">
            <v>0</v>
          </cell>
          <cell r="S251">
            <v>4500</v>
          </cell>
        </row>
        <row r="252">
          <cell r="D252" t="str">
            <v>05</v>
          </cell>
          <cell r="H252" t="str">
            <v>2</v>
          </cell>
          <cell r="L252">
            <v>2000</v>
          </cell>
          <cell r="M252">
            <v>0</v>
          </cell>
          <cell r="N252">
            <v>2000</v>
          </cell>
          <cell r="P252">
            <v>0</v>
          </cell>
          <cell r="R252">
            <v>0</v>
          </cell>
          <cell r="S252">
            <v>2000</v>
          </cell>
        </row>
        <row r="253">
          <cell r="D253" t="str">
            <v>05</v>
          </cell>
          <cell r="H253" t="str">
            <v>2</v>
          </cell>
          <cell r="L253">
            <v>2000</v>
          </cell>
          <cell r="M253">
            <v>0</v>
          </cell>
          <cell r="N253">
            <v>2000</v>
          </cell>
          <cell r="P253">
            <v>1415.94</v>
          </cell>
          <cell r="R253">
            <v>1415.94</v>
          </cell>
          <cell r="S253">
            <v>584.05999999999995</v>
          </cell>
        </row>
        <row r="254">
          <cell r="D254" t="str">
            <v>05</v>
          </cell>
          <cell r="H254" t="str">
            <v>2</v>
          </cell>
          <cell r="L254">
            <v>1000</v>
          </cell>
          <cell r="M254">
            <v>0</v>
          </cell>
          <cell r="N254">
            <v>1000</v>
          </cell>
          <cell r="P254">
            <v>0</v>
          </cell>
          <cell r="R254">
            <v>0</v>
          </cell>
          <cell r="S254">
            <v>1000</v>
          </cell>
        </row>
        <row r="255">
          <cell r="D255" t="str">
            <v>05</v>
          </cell>
          <cell r="H255" t="str">
            <v>2</v>
          </cell>
          <cell r="L255">
            <v>4000</v>
          </cell>
          <cell r="M255">
            <v>0</v>
          </cell>
          <cell r="N255">
            <v>4000</v>
          </cell>
          <cell r="P255">
            <v>0</v>
          </cell>
          <cell r="R255">
            <v>0</v>
          </cell>
          <cell r="S255">
            <v>4000</v>
          </cell>
        </row>
        <row r="256">
          <cell r="D256" t="str">
            <v>05</v>
          </cell>
          <cell r="H256" t="str">
            <v>2</v>
          </cell>
          <cell r="L256">
            <v>83326</v>
          </cell>
          <cell r="M256">
            <v>0</v>
          </cell>
          <cell r="N256">
            <v>83326</v>
          </cell>
          <cell r="P256">
            <v>631.23</v>
          </cell>
          <cell r="R256">
            <v>631.23</v>
          </cell>
          <cell r="S256">
            <v>82694.77</v>
          </cell>
        </row>
        <row r="257">
          <cell r="D257" t="str">
            <v>05</v>
          </cell>
          <cell r="H257" t="str">
            <v>2</v>
          </cell>
          <cell r="L257">
            <v>1000</v>
          </cell>
          <cell r="M257">
            <v>0</v>
          </cell>
          <cell r="N257">
            <v>1000</v>
          </cell>
          <cell r="P257">
            <v>0</v>
          </cell>
          <cell r="R257">
            <v>0</v>
          </cell>
          <cell r="S257">
            <v>1000</v>
          </cell>
        </row>
        <row r="258">
          <cell r="D258" t="str">
            <v>05</v>
          </cell>
          <cell r="H258" t="str">
            <v>2</v>
          </cell>
          <cell r="L258">
            <v>2000</v>
          </cell>
          <cell r="M258">
            <v>0</v>
          </cell>
          <cell r="N258">
            <v>2000</v>
          </cell>
          <cell r="P258">
            <v>2000</v>
          </cell>
          <cell r="R258">
            <v>2000</v>
          </cell>
          <cell r="S258">
            <v>0</v>
          </cell>
        </row>
        <row r="259">
          <cell r="D259" t="str">
            <v>05</v>
          </cell>
          <cell r="H259" t="str">
            <v>2</v>
          </cell>
          <cell r="L259">
            <v>2000</v>
          </cell>
          <cell r="M259">
            <v>500</v>
          </cell>
          <cell r="N259">
            <v>2500</v>
          </cell>
          <cell r="P259">
            <v>1500</v>
          </cell>
          <cell r="R259">
            <v>1500</v>
          </cell>
          <cell r="S259">
            <v>1000</v>
          </cell>
        </row>
        <row r="260">
          <cell r="D260" t="str">
            <v>05</v>
          </cell>
          <cell r="H260" t="str">
            <v>2</v>
          </cell>
          <cell r="L260">
            <v>400</v>
          </cell>
          <cell r="M260">
            <v>0</v>
          </cell>
          <cell r="N260">
            <v>400</v>
          </cell>
          <cell r="P260">
            <v>0</v>
          </cell>
          <cell r="R260">
            <v>0</v>
          </cell>
          <cell r="S260">
            <v>400</v>
          </cell>
        </row>
        <row r="261">
          <cell r="D261" t="str">
            <v>05</v>
          </cell>
          <cell r="H261" t="str">
            <v>2</v>
          </cell>
          <cell r="L261">
            <v>78000</v>
          </cell>
          <cell r="M261">
            <v>0</v>
          </cell>
          <cell r="N261">
            <v>78000</v>
          </cell>
          <cell r="P261">
            <v>0</v>
          </cell>
          <cell r="R261">
            <v>0</v>
          </cell>
          <cell r="S261">
            <v>78000</v>
          </cell>
        </row>
        <row r="262">
          <cell r="D262" t="str">
            <v>05</v>
          </cell>
          <cell r="H262" t="str">
            <v>2</v>
          </cell>
          <cell r="L262">
            <v>3000</v>
          </cell>
          <cell r="M262">
            <v>0</v>
          </cell>
          <cell r="N262">
            <v>3000</v>
          </cell>
          <cell r="P262">
            <v>1025.06</v>
          </cell>
          <cell r="R262">
            <v>1025.06</v>
          </cell>
          <cell r="S262">
            <v>1974.94</v>
          </cell>
        </row>
        <row r="263">
          <cell r="D263" t="str">
            <v>05</v>
          </cell>
          <cell r="H263" t="str">
            <v>2</v>
          </cell>
          <cell r="L263">
            <v>2000</v>
          </cell>
          <cell r="M263">
            <v>-500</v>
          </cell>
          <cell r="N263">
            <v>1500</v>
          </cell>
          <cell r="P263">
            <v>0</v>
          </cell>
          <cell r="R263">
            <v>0</v>
          </cell>
          <cell r="S263">
            <v>1500</v>
          </cell>
        </row>
        <row r="264">
          <cell r="D264" t="str">
            <v>05</v>
          </cell>
          <cell r="H264" t="str">
            <v>2</v>
          </cell>
          <cell r="L264">
            <v>1000</v>
          </cell>
          <cell r="M264">
            <v>0</v>
          </cell>
          <cell r="N264">
            <v>1000</v>
          </cell>
          <cell r="P264">
            <v>0</v>
          </cell>
          <cell r="R264">
            <v>0</v>
          </cell>
          <cell r="S264">
            <v>1000</v>
          </cell>
        </row>
        <row r="265">
          <cell r="D265" t="str">
            <v>05</v>
          </cell>
          <cell r="H265" t="str">
            <v>3</v>
          </cell>
          <cell r="L265">
            <v>95864</v>
          </cell>
          <cell r="M265">
            <v>0</v>
          </cell>
          <cell r="N265">
            <v>95864</v>
          </cell>
          <cell r="P265">
            <v>55401</v>
          </cell>
          <cell r="R265">
            <v>55401</v>
          </cell>
          <cell r="S265">
            <v>40463</v>
          </cell>
        </row>
        <row r="266">
          <cell r="D266" t="str">
            <v>05</v>
          </cell>
          <cell r="H266" t="str">
            <v>3</v>
          </cell>
          <cell r="L266">
            <v>56693</v>
          </cell>
          <cell r="M266">
            <v>90000</v>
          </cell>
          <cell r="N266">
            <v>146693</v>
          </cell>
          <cell r="P266">
            <v>115281</v>
          </cell>
          <cell r="R266">
            <v>115281</v>
          </cell>
          <cell r="S266">
            <v>31412</v>
          </cell>
        </row>
        <row r="267">
          <cell r="D267" t="str">
            <v>05</v>
          </cell>
          <cell r="H267" t="str">
            <v>3</v>
          </cell>
          <cell r="L267">
            <v>29400</v>
          </cell>
          <cell r="M267">
            <v>0</v>
          </cell>
          <cell r="N267">
            <v>29400</v>
          </cell>
          <cell r="P267">
            <v>15393.74</v>
          </cell>
          <cell r="R267">
            <v>15393.74</v>
          </cell>
          <cell r="S267">
            <v>14006.26</v>
          </cell>
        </row>
        <row r="268">
          <cell r="D268" t="str">
            <v>05</v>
          </cell>
          <cell r="H268" t="str">
            <v>3</v>
          </cell>
          <cell r="L268">
            <v>2350</v>
          </cell>
          <cell r="M268">
            <v>0</v>
          </cell>
          <cell r="N268">
            <v>2350</v>
          </cell>
          <cell r="P268">
            <v>0</v>
          </cell>
          <cell r="R268">
            <v>0</v>
          </cell>
          <cell r="S268">
            <v>2350</v>
          </cell>
        </row>
        <row r="269">
          <cell r="D269" t="str">
            <v>05</v>
          </cell>
          <cell r="H269" t="str">
            <v>3</v>
          </cell>
          <cell r="L269">
            <v>178000</v>
          </cell>
          <cell r="M269">
            <v>16600</v>
          </cell>
          <cell r="N269">
            <v>194600</v>
          </cell>
          <cell r="P269">
            <v>107158.64</v>
          </cell>
          <cell r="R269">
            <v>107158.64</v>
          </cell>
          <cell r="S269">
            <v>87441.36</v>
          </cell>
        </row>
        <row r="270">
          <cell r="D270" t="str">
            <v>05</v>
          </cell>
          <cell r="H270" t="str">
            <v>3</v>
          </cell>
          <cell r="L270">
            <v>32657</v>
          </cell>
          <cell r="M270">
            <v>0</v>
          </cell>
          <cell r="N270">
            <v>32657</v>
          </cell>
          <cell r="P270">
            <v>27830.53</v>
          </cell>
          <cell r="R270">
            <v>27830.53</v>
          </cell>
          <cell r="S270">
            <v>4826.4700000000012</v>
          </cell>
        </row>
        <row r="271">
          <cell r="D271" t="str">
            <v>05</v>
          </cell>
          <cell r="H271" t="str">
            <v>3</v>
          </cell>
          <cell r="L271">
            <v>12500</v>
          </cell>
          <cell r="M271">
            <v>0</v>
          </cell>
          <cell r="N271">
            <v>12500</v>
          </cell>
          <cell r="P271">
            <v>12500</v>
          </cell>
          <cell r="R271">
            <v>12500</v>
          </cell>
          <cell r="S271">
            <v>0</v>
          </cell>
        </row>
        <row r="272">
          <cell r="D272" t="str">
            <v>05</v>
          </cell>
          <cell r="H272" t="str">
            <v>3</v>
          </cell>
          <cell r="L272">
            <v>4000</v>
          </cell>
          <cell r="M272">
            <v>0</v>
          </cell>
          <cell r="N272">
            <v>4000</v>
          </cell>
          <cell r="P272">
            <v>0</v>
          </cell>
          <cell r="R272">
            <v>0</v>
          </cell>
          <cell r="S272">
            <v>4000</v>
          </cell>
        </row>
        <row r="273">
          <cell r="D273" t="str">
            <v>05</v>
          </cell>
          <cell r="H273" t="str">
            <v>3</v>
          </cell>
          <cell r="L273">
            <v>80000</v>
          </cell>
          <cell r="M273">
            <v>-30000</v>
          </cell>
          <cell r="N273">
            <v>50000</v>
          </cell>
          <cell r="P273">
            <v>10694.04</v>
          </cell>
          <cell r="R273">
            <v>10694.04</v>
          </cell>
          <cell r="S273">
            <v>39305.96</v>
          </cell>
        </row>
        <row r="274">
          <cell r="D274" t="str">
            <v>05</v>
          </cell>
          <cell r="H274" t="str">
            <v>3</v>
          </cell>
          <cell r="L274">
            <v>60796</v>
          </cell>
          <cell r="M274">
            <v>0</v>
          </cell>
          <cell r="N274">
            <v>60796</v>
          </cell>
          <cell r="P274">
            <v>14300</v>
          </cell>
          <cell r="R274">
            <v>14300</v>
          </cell>
          <cell r="S274">
            <v>46496</v>
          </cell>
        </row>
        <row r="275">
          <cell r="D275" t="str">
            <v>05</v>
          </cell>
          <cell r="H275" t="str">
            <v>3</v>
          </cell>
          <cell r="L275">
            <v>390000</v>
          </cell>
          <cell r="M275">
            <v>0</v>
          </cell>
          <cell r="N275">
            <v>390000</v>
          </cell>
          <cell r="P275">
            <v>180462</v>
          </cell>
          <cell r="R275">
            <v>180462</v>
          </cell>
          <cell r="S275">
            <v>209538</v>
          </cell>
        </row>
        <row r="276">
          <cell r="D276" t="str">
            <v>05</v>
          </cell>
          <cell r="H276" t="str">
            <v>3</v>
          </cell>
          <cell r="L276">
            <v>27000</v>
          </cell>
          <cell r="M276">
            <v>0</v>
          </cell>
          <cell r="N276">
            <v>27000</v>
          </cell>
          <cell r="P276">
            <v>1100</v>
          </cell>
          <cell r="R276">
            <v>1100</v>
          </cell>
          <cell r="S276">
            <v>25900</v>
          </cell>
        </row>
        <row r="277">
          <cell r="D277" t="str">
            <v>05</v>
          </cell>
          <cell r="H277" t="str">
            <v>3</v>
          </cell>
          <cell r="L277">
            <v>12500</v>
          </cell>
          <cell r="M277">
            <v>-4700</v>
          </cell>
          <cell r="N277">
            <v>7800</v>
          </cell>
          <cell r="P277">
            <v>7755</v>
          </cell>
          <cell r="R277">
            <v>7755</v>
          </cell>
          <cell r="S277">
            <v>45</v>
          </cell>
        </row>
        <row r="278">
          <cell r="D278" t="str">
            <v>05</v>
          </cell>
          <cell r="H278" t="str">
            <v>5</v>
          </cell>
          <cell r="L278">
            <v>3000</v>
          </cell>
          <cell r="M278">
            <v>0</v>
          </cell>
          <cell r="N278">
            <v>3000</v>
          </cell>
          <cell r="P278">
            <v>0</v>
          </cell>
          <cell r="R278">
            <v>0</v>
          </cell>
          <cell r="S278">
            <v>3000</v>
          </cell>
        </row>
        <row r="279">
          <cell r="D279" t="str">
            <v>05</v>
          </cell>
          <cell r="H279" t="str">
            <v>5</v>
          </cell>
          <cell r="L279">
            <v>13247</v>
          </cell>
          <cell r="M279">
            <v>0</v>
          </cell>
          <cell r="N279">
            <v>13247</v>
          </cell>
          <cell r="P279">
            <v>0</v>
          </cell>
          <cell r="R279">
            <v>0</v>
          </cell>
          <cell r="S279">
            <v>13247</v>
          </cell>
        </row>
        <row r="280">
          <cell r="D280" t="str">
            <v>05</v>
          </cell>
          <cell r="H280" t="str">
            <v>1</v>
          </cell>
          <cell r="L280">
            <v>1321596</v>
          </cell>
          <cell r="M280">
            <v>67200</v>
          </cell>
          <cell r="N280">
            <v>1388796</v>
          </cell>
          <cell r="P280">
            <v>1267680</v>
          </cell>
          <cell r="R280">
            <v>1209812</v>
          </cell>
          <cell r="S280">
            <v>121116</v>
          </cell>
        </row>
        <row r="281">
          <cell r="D281" t="str">
            <v>05</v>
          </cell>
          <cell r="H281" t="str">
            <v>1</v>
          </cell>
          <cell r="L281">
            <v>37008</v>
          </cell>
          <cell r="M281">
            <v>7646</v>
          </cell>
          <cell r="N281">
            <v>44654</v>
          </cell>
          <cell r="P281">
            <v>40831</v>
          </cell>
          <cell r="R281">
            <v>37378</v>
          </cell>
          <cell r="S281">
            <v>3823</v>
          </cell>
        </row>
        <row r="282">
          <cell r="D282" t="str">
            <v>05</v>
          </cell>
          <cell r="H282" t="str">
            <v>1</v>
          </cell>
          <cell r="L282">
            <v>18356</v>
          </cell>
          <cell r="M282">
            <v>934</v>
          </cell>
          <cell r="N282">
            <v>19290</v>
          </cell>
          <cell r="P282">
            <v>19289</v>
          </cell>
          <cell r="R282">
            <v>19289</v>
          </cell>
          <cell r="S282">
            <v>1</v>
          </cell>
        </row>
        <row r="283">
          <cell r="D283" t="str">
            <v>05</v>
          </cell>
          <cell r="H283" t="str">
            <v>1</v>
          </cell>
          <cell r="L283">
            <v>183555</v>
          </cell>
          <cell r="M283">
            <v>9335</v>
          </cell>
          <cell r="N283">
            <v>192890</v>
          </cell>
          <cell r="P283">
            <v>91778</v>
          </cell>
          <cell r="R283">
            <v>91778</v>
          </cell>
          <cell r="S283">
            <v>101112</v>
          </cell>
        </row>
        <row r="284">
          <cell r="D284" t="str">
            <v>05</v>
          </cell>
          <cell r="H284" t="str">
            <v>1</v>
          </cell>
          <cell r="L284">
            <v>39648</v>
          </cell>
          <cell r="M284">
            <v>0</v>
          </cell>
          <cell r="N284">
            <v>39648</v>
          </cell>
          <cell r="P284">
            <v>37814.82</v>
          </cell>
          <cell r="R284">
            <v>35467.440000000002</v>
          </cell>
          <cell r="S284">
            <v>1833.1800000000003</v>
          </cell>
        </row>
        <row r="285">
          <cell r="D285" t="str">
            <v>05</v>
          </cell>
          <cell r="H285" t="str">
            <v>1</v>
          </cell>
          <cell r="L285">
            <v>231280</v>
          </cell>
          <cell r="M285">
            <v>11760</v>
          </cell>
          <cell r="N285">
            <v>243040</v>
          </cell>
          <cell r="P285">
            <v>220585.78</v>
          </cell>
          <cell r="R285">
            <v>206892.77</v>
          </cell>
          <cell r="S285">
            <v>22454.22</v>
          </cell>
        </row>
        <row r="286">
          <cell r="D286" t="str">
            <v>05</v>
          </cell>
          <cell r="H286" t="str">
            <v>1</v>
          </cell>
          <cell r="L286">
            <v>26432</v>
          </cell>
          <cell r="M286">
            <v>1344</v>
          </cell>
          <cell r="N286">
            <v>27776</v>
          </cell>
          <cell r="P286">
            <v>25362.32</v>
          </cell>
          <cell r="R286">
            <v>24204.959999999999</v>
          </cell>
          <cell r="S286">
            <v>2413.6800000000003</v>
          </cell>
        </row>
        <row r="287">
          <cell r="D287" t="str">
            <v>05</v>
          </cell>
          <cell r="H287" t="str">
            <v>1</v>
          </cell>
          <cell r="L287">
            <v>34535</v>
          </cell>
          <cell r="M287">
            <v>2802</v>
          </cell>
          <cell r="N287">
            <v>37337</v>
          </cell>
          <cell r="P287">
            <v>19253.52</v>
          </cell>
          <cell r="R287">
            <v>19253.52</v>
          </cell>
          <cell r="S287">
            <v>18083.48</v>
          </cell>
        </row>
        <row r="288">
          <cell r="D288" t="str">
            <v>05</v>
          </cell>
          <cell r="H288" t="str">
            <v>1</v>
          </cell>
          <cell r="L288">
            <v>97092</v>
          </cell>
          <cell r="M288">
            <v>0</v>
          </cell>
          <cell r="N288">
            <v>97092</v>
          </cell>
          <cell r="P288">
            <v>88042</v>
          </cell>
          <cell r="R288">
            <v>88042</v>
          </cell>
          <cell r="S288">
            <v>9050</v>
          </cell>
        </row>
        <row r="289">
          <cell r="D289" t="str">
            <v>05</v>
          </cell>
          <cell r="H289" t="str">
            <v>1</v>
          </cell>
          <cell r="L289">
            <v>87936</v>
          </cell>
          <cell r="M289">
            <v>0</v>
          </cell>
          <cell r="N289">
            <v>87936</v>
          </cell>
          <cell r="P289">
            <v>80608</v>
          </cell>
          <cell r="R289">
            <v>73280</v>
          </cell>
          <cell r="S289">
            <v>7328</v>
          </cell>
        </row>
        <row r="290">
          <cell r="D290" t="str">
            <v>05</v>
          </cell>
          <cell r="H290" t="str">
            <v>1</v>
          </cell>
          <cell r="L290">
            <v>55067</v>
          </cell>
          <cell r="M290">
            <v>2800</v>
          </cell>
          <cell r="N290">
            <v>57867</v>
          </cell>
          <cell r="P290">
            <v>57867</v>
          </cell>
          <cell r="R290">
            <v>57867</v>
          </cell>
          <cell r="S290">
            <v>0</v>
          </cell>
        </row>
        <row r="291">
          <cell r="D291" t="str">
            <v>05</v>
          </cell>
          <cell r="H291" t="str">
            <v>1</v>
          </cell>
          <cell r="L291">
            <v>15257</v>
          </cell>
          <cell r="M291">
            <v>0</v>
          </cell>
          <cell r="N291">
            <v>15257</v>
          </cell>
          <cell r="P291">
            <v>0</v>
          </cell>
          <cell r="R291">
            <v>0</v>
          </cell>
          <cell r="S291">
            <v>15257</v>
          </cell>
        </row>
        <row r="292">
          <cell r="D292" t="str">
            <v>05</v>
          </cell>
          <cell r="H292" t="str">
            <v>2</v>
          </cell>
          <cell r="L292">
            <v>500</v>
          </cell>
          <cell r="M292">
            <v>300</v>
          </cell>
          <cell r="N292">
            <v>800</v>
          </cell>
          <cell r="P292">
            <v>297.33999999999997</v>
          </cell>
          <cell r="R292">
            <v>297.33999999999997</v>
          </cell>
          <cell r="S292">
            <v>502.66</v>
          </cell>
        </row>
        <row r="293">
          <cell r="D293" t="str">
            <v>05</v>
          </cell>
          <cell r="H293" t="str">
            <v>2</v>
          </cell>
          <cell r="L293">
            <v>1500</v>
          </cell>
          <cell r="M293">
            <v>0</v>
          </cell>
          <cell r="N293">
            <v>1500</v>
          </cell>
          <cell r="P293">
            <v>206.97</v>
          </cell>
          <cell r="R293">
            <v>206.97</v>
          </cell>
          <cell r="S293">
            <v>1293.03</v>
          </cell>
        </row>
        <row r="294">
          <cell r="D294" t="str">
            <v>05</v>
          </cell>
          <cell r="H294" t="str">
            <v>2</v>
          </cell>
          <cell r="L294">
            <v>1823</v>
          </cell>
          <cell r="M294">
            <v>50</v>
          </cell>
          <cell r="N294">
            <v>1873</v>
          </cell>
          <cell r="P294">
            <v>1857</v>
          </cell>
          <cell r="R294">
            <v>1857</v>
          </cell>
          <cell r="S294">
            <v>16</v>
          </cell>
        </row>
        <row r="295">
          <cell r="D295" t="str">
            <v>05</v>
          </cell>
          <cell r="H295" t="str">
            <v>2</v>
          </cell>
          <cell r="L295">
            <v>3500</v>
          </cell>
          <cell r="M295">
            <v>500</v>
          </cell>
          <cell r="N295">
            <v>4000</v>
          </cell>
          <cell r="P295">
            <v>2328</v>
          </cell>
          <cell r="R295">
            <v>2328</v>
          </cell>
          <cell r="S295">
            <v>1672</v>
          </cell>
        </row>
        <row r="296">
          <cell r="D296" t="str">
            <v>05</v>
          </cell>
          <cell r="H296" t="str">
            <v>2</v>
          </cell>
          <cell r="L296">
            <v>10000</v>
          </cell>
          <cell r="M296">
            <v>0</v>
          </cell>
          <cell r="N296">
            <v>10000</v>
          </cell>
          <cell r="P296">
            <v>0</v>
          </cell>
          <cell r="R296">
            <v>0</v>
          </cell>
          <cell r="S296">
            <v>10000</v>
          </cell>
        </row>
        <row r="297">
          <cell r="D297" t="str">
            <v>05</v>
          </cell>
          <cell r="H297" t="str">
            <v>2</v>
          </cell>
          <cell r="L297">
            <v>1000</v>
          </cell>
          <cell r="M297">
            <v>5000</v>
          </cell>
          <cell r="N297">
            <v>6000</v>
          </cell>
          <cell r="P297">
            <v>0</v>
          </cell>
          <cell r="R297">
            <v>0</v>
          </cell>
          <cell r="S297">
            <v>6000</v>
          </cell>
        </row>
        <row r="298">
          <cell r="D298" t="str">
            <v>05</v>
          </cell>
          <cell r="H298" t="str">
            <v>2</v>
          </cell>
          <cell r="L298">
            <v>17090</v>
          </cell>
          <cell r="M298">
            <v>-17090</v>
          </cell>
          <cell r="N298">
            <v>0</v>
          </cell>
          <cell r="P298">
            <v>0</v>
          </cell>
          <cell r="R298">
            <v>0</v>
          </cell>
          <cell r="S298">
            <v>0</v>
          </cell>
        </row>
        <row r="299">
          <cell r="D299" t="str">
            <v>05</v>
          </cell>
          <cell r="H299" t="str">
            <v>2</v>
          </cell>
          <cell r="L299">
            <v>1500</v>
          </cell>
          <cell r="M299">
            <v>3000</v>
          </cell>
          <cell r="N299">
            <v>4500</v>
          </cell>
          <cell r="P299">
            <v>435</v>
          </cell>
          <cell r="R299">
            <v>435</v>
          </cell>
          <cell r="S299">
            <v>4065</v>
          </cell>
        </row>
        <row r="300">
          <cell r="D300" t="str">
            <v>05</v>
          </cell>
          <cell r="H300" t="str">
            <v>2</v>
          </cell>
          <cell r="L300">
            <v>500</v>
          </cell>
          <cell r="M300">
            <v>4000</v>
          </cell>
          <cell r="N300">
            <v>4500</v>
          </cell>
          <cell r="P300">
            <v>0</v>
          </cell>
          <cell r="R300">
            <v>0</v>
          </cell>
          <cell r="S300">
            <v>4500</v>
          </cell>
        </row>
        <row r="301">
          <cell r="D301" t="str">
            <v>05</v>
          </cell>
          <cell r="H301" t="str">
            <v>2</v>
          </cell>
          <cell r="L301">
            <v>3000</v>
          </cell>
          <cell r="M301">
            <v>0</v>
          </cell>
          <cell r="N301">
            <v>3000</v>
          </cell>
          <cell r="P301">
            <v>0</v>
          </cell>
          <cell r="R301">
            <v>0</v>
          </cell>
          <cell r="S301">
            <v>3000</v>
          </cell>
        </row>
        <row r="302">
          <cell r="D302" t="str">
            <v>05</v>
          </cell>
          <cell r="H302" t="str">
            <v>2</v>
          </cell>
          <cell r="L302">
            <v>2000</v>
          </cell>
          <cell r="M302">
            <v>0</v>
          </cell>
          <cell r="N302">
            <v>2000</v>
          </cell>
          <cell r="P302">
            <v>0</v>
          </cell>
          <cell r="R302">
            <v>0</v>
          </cell>
          <cell r="S302">
            <v>2000</v>
          </cell>
        </row>
        <row r="303">
          <cell r="D303" t="str">
            <v>05</v>
          </cell>
          <cell r="H303" t="str">
            <v>2</v>
          </cell>
          <cell r="L303">
            <v>5000</v>
          </cell>
          <cell r="M303">
            <v>0</v>
          </cell>
          <cell r="N303">
            <v>5000</v>
          </cell>
          <cell r="P303">
            <v>2837.67</v>
          </cell>
          <cell r="R303">
            <v>2837.67</v>
          </cell>
          <cell r="S303">
            <v>2162.33</v>
          </cell>
        </row>
        <row r="304">
          <cell r="D304" t="str">
            <v>05</v>
          </cell>
          <cell r="H304" t="str">
            <v>2</v>
          </cell>
          <cell r="L304">
            <v>2000</v>
          </cell>
          <cell r="M304">
            <v>50000</v>
          </cell>
          <cell r="N304">
            <v>52000</v>
          </cell>
          <cell r="P304">
            <v>1601.52</v>
          </cell>
          <cell r="R304">
            <v>1601.52</v>
          </cell>
          <cell r="S304">
            <v>50398.48</v>
          </cell>
        </row>
        <row r="305">
          <cell r="D305" t="str">
            <v>05</v>
          </cell>
          <cell r="H305" t="str">
            <v>2</v>
          </cell>
          <cell r="L305">
            <v>3000</v>
          </cell>
          <cell r="M305">
            <v>0</v>
          </cell>
          <cell r="N305">
            <v>3000</v>
          </cell>
          <cell r="P305">
            <v>398.98</v>
          </cell>
          <cell r="R305">
            <v>398.98</v>
          </cell>
          <cell r="S305">
            <v>2601.02</v>
          </cell>
        </row>
        <row r="306">
          <cell r="D306" t="str">
            <v>05</v>
          </cell>
          <cell r="H306" t="str">
            <v>2</v>
          </cell>
          <cell r="L306">
            <v>50600</v>
          </cell>
          <cell r="M306">
            <v>14000</v>
          </cell>
          <cell r="N306">
            <v>64600</v>
          </cell>
          <cell r="P306">
            <v>142.01</v>
          </cell>
          <cell r="R306">
            <v>142.01</v>
          </cell>
          <cell r="S306">
            <v>64457.99</v>
          </cell>
        </row>
        <row r="307">
          <cell r="D307" t="str">
            <v>05</v>
          </cell>
          <cell r="H307" t="str">
            <v>2</v>
          </cell>
          <cell r="L307">
            <v>2000</v>
          </cell>
          <cell r="M307">
            <v>0</v>
          </cell>
          <cell r="N307">
            <v>2000</v>
          </cell>
          <cell r="P307">
            <v>0</v>
          </cell>
          <cell r="R307">
            <v>0</v>
          </cell>
          <cell r="S307">
            <v>2000</v>
          </cell>
        </row>
        <row r="308">
          <cell r="D308" t="str">
            <v>05</v>
          </cell>
          <cell r="H308" t="str">
            <v>2</v>
          </cell>
          <cell r="L308">
            <v>1000</v>
          </cell>
          <cell r="M308">
            <v>2500</v>
          </cell>
          <cell r="N308">
            <v>3500</v>
          </cell>
          <cell r="P308">
            <v>305.01</v>
          </cell>
          <cell r="R308">
            <v>305.01</v>
          </cell>
          <cell r="S308">
            <v>3194.99</v>
          </cell>
        </row>
        <row r="309">
          <cell r="D309" t="str">
            <v>05</v>
          </cell>
          <cell r="H309" t="str">
            <v>2</v>
          </cell>
          <cell r="L309">
            <v>1250</v>
          </cell>
          <cell r="M309">
            <v>0</v>
          </cell>
          <cell r="N309">
            <v>1250</v>
          </cell>
          <cell r="P309">
            <v>127</v>
          </cell>
          <cell r="R309">
            <v>127</v>
          </cell>
          <cell r="S309">
            <v>1123</v>
          </cell>
        </row>
        <row r="310">
          <cell r="D310" t="str">
            <v>05</v>
          </cell>
          <cell r="H310" t="str">
            <v>2</v>
          </cell>
          <cell r="L310">
            <v>3000</v>
          </cell>
          <cell r="M310">
            <v>0</v>
          </cell>
          <cell r="N310">
            <v>3000</v>
          </cell>
          <cell r="P310">
            <v>1525.85</v>
          </cell>
          <cell r="R310">
            <v>1525.85</v>
          </cell>
          <cell r="S310">
            <v>1474.15</v>
          </cell>
        </row>
        <row r="311">
          <cell r="D311" t="str">
            <v>05</v>
          </cell>
          <cell r="H311" t="str">
            <v>2</v>
          </cell>
          <cell r="L311">
            <v>2000</v>
          </cell>
          <cell r="M311">
            <v>0</v>
          </cell>
          <cell r="N311">
            <v>2000</v>
          </cell>
          <cell r="P311">
            <v>120</v>
          </cell>
          <cell r="R311">
            <v>120</v>
          </cell>
          <cell r="S311">
            <v>1880</v>
          </cell>
        </row>
        <row r="312">
          <cell r="D312" t="str">
            <v>05</v>
          </cell>
          <cell r="H312" t="str">
            <v>3</v>
          </cell>
          <cell r="L312">
            <v>25713</v>
          </cell>
          <cell r="M312">
            <v>0</v>
          </cell>
          <cell r="N312">
            <v>25713</v>
          </cell>
          <cell r="P312">
            <v>5323</v>
          </cell>
          <cell r="R312">
            <v>5323</v>
          </cell>
          <cell r="S312">
            <v>20390</v>
          </cell>
        </row>
        <row r="313">
          <cell r="D313" t="str">
            <v>05</v>
          </cell>
          <cell r="H313" t="str">
            <v>3</v>
          </cell>
          <cell r="L313">
            <v>19600</v>
          </cell>
          <cell r="M313">
            <v>0</v>
          </cell>
          <cell r="N313">
            <v>19600</v>
          </cell>
          <cell r="P313">
            <v>11307.85</v>
          </cell>
          <cell r="R313">
            <v>11307.85</v>
          </cell>
          <cell r="S313">
            <v>8292.15</v>
          </cell>
        </row>
        <row r="314">
          <cell r="D314" t="str">
            <v>05</v>
          </cell>
          <cell r="H314" t="str">
            <v>3</v>
          </cell>
          <cell r="L314">
            <v>3000</v>
          </cell>
          <cell r="M314">
            <v>0</v>
          </cell>
          <cell r="N314">
            <v>3000</v>
          </cell>
          <cell r="P314">
            <v>0</v>
          </cell>
          <cell r="R314">
            <v>0</v>
          </cell>
          <cell r="S314">
            <v>3000</v>
          </cell>
        </row>
        <row r="315">
          <cell r="D315" t="str">
            <v>05</v>
          </cell>
          <cell r="H315" t="str">
            <v>3</v>
          </cell>
          <cell r="L315">
            <v>178000</v>
          </cell>
          <cell r="M315">
            <v>8600</v>
          </cell>
          <cell r="N315">
            <v>186600</v>
          </cell>
          <cell r="P315">
            <v>107158.64</v>
          </cell>
          <cell r="R315">
            <v>107158.64</v>
          </cell>
          <cell r="S315">
            <v>79441.36</v>
          </cell>
        </row>
        <row r="316">
          <cell r="D316" t="str">
            <v>05</v>
          </cell>
          <cell r="H316" t="str">
            <v>3</v>
          </cell>
          <cell r="L316">
            <v>24973</v>
          </cell>
          <cell r="M316">
            <v>300</v>
          </cell>
          <cell r="N316">
            <v>25273</v>
          </cell>
          <cell r="P316">
            <v>25091.8</v>
          </cell>
          <cell r="R316">
            <v>25091.8</v>
          </cell>
          <cell r="S316">
            <v>181.20000000000073</v>
          </cell>
        </row>
        <row r="317">
          <cell r="D317" t="str">
            <v>05</v>
          </cell>
          <cell r="H317" t="str">
            <v>3</v>
          </cell>
          <cell r="L317">
            <v>200000</v>
          </cell>
          <cell r="M317">
            <v>-20000</v>
          </cell>
          <cell r="N317">
            <v>180000</v>
          </cell>
          <cell r="P317">
            <v>0</v>
          </cell>
          <cell r="R317">
            <v>0</v>
          </cell>
          <cell r="S317">
            <v>180000</v>
          </cell>
        </row>
        <row r="318">
          <cell r="D318" t="str">
            <v>05</v>
          </cell>
          <cell r="H318" t="str">
            <v>3</v>
          </cell>
          <cell r="L318">
            <v>1500</v>
          </cell>
          <cell r="M318">
            <v>0</v>
          </cell>
          <cell r="N318">
            <v>1500</v>
          </cell>
          <cell r="P318">
            <v>0</v>
          </cell>
          <cell r="R318">
            <v>0</v>
          </cell>
          <cell r="S318">
            <v>1500</v>
          </cell>
        </row>
        <row r="319">
          <cell r="D319" t="str">
            <v>05</v>
          </cell>
          <cell r="H319" t="str">
            <v>3</v>
          </cell>
          <cell r="L319">
            <v>60000</v>
          </cell>
          <cell r="M319">
            <v>0</v>
          </cell>
          <cell r="N319">
            <v>60000</v>
          </cell>
          <cell r="P319">
            <v>25557.79</v>
          </cell>
          <cell r="R319">
            <v>25557.79</v>
          </cell>
          <cell r="S319">
            <v>34442.21</v>
          </cell>
        </row>
        <row r="320">
          <cell r="D320" t="str">
            <v>05</v>
          </cell>
          <cell r="H320" t="str">
            <v>3</v>
          </cell>
          <cell r="L320">
            <v>58690</v>
          </cell>
          <cell r="M320">
            <v>0</v>
          </cell>
          <cell r="N320">
            <v>58690</v>
          </cell>
          <cell r="P320">
            <v>14918</v>
          </cell>
          <cell r="R320">
            <v>14918</v>
          </cell>
          <cell r="S320">
            <v>43772</v>
          </cell>
        </row>
        <row r="321">
          <cell r="D321" t="str">
            <v>05</v>
          </cell>
          <cell r="H321" t="str">
            <v>3</v>
          </cell>
          <cell r="L321">
            <v>5000</v>
          </cell>
          <cell r="M321">
            <v>0</v>
          </cell>
          <cell r="N321">
            <v>5000</v>
          </cell>
          <cell r="P321">
            <v>812</v>
          </cell>
          <cell r="R321">
            <v>812</v>
          </cell>
          <cell r="S321">
            <v>4188</v>
          </cell>
        </row>
        <row r="322">
          <cell r="D322" t="str">
            <v>05</v>
          </cell>
          <cell r="H322" t="str">
            <v>3</v>
          </cell>
          <cell r="L322">
            <v>140000</v>
          </cell>
          <cell r="M322">
            <v>0</v>
          </cell>
          <cell r="N322">
            <v>140000</v>
          </cell>
          <cell r="P322">
            <v>58860</v>
          </cell>
          <cell r="R322">
            <v>58860</v>
          </cell>
          <cell r="S322">
            <v>81140</v>
          </cell>
        </row>
        <row r="323">
          <cell r="D323" t="str">
            <v>05</v>
          </cell>
          <cell r="H323" t="str">
            <v>3</v>
          </cell>
          <cell r="L323">
            <v>17500</v>
          </cell>
          <cell r="M323">
            <v>0</v>
          </cell>
          <cell r="N323">
            <v>17500</v>
          </cell>
          <cell r="P323">
            <v>1600</v>
          </cell>
          <cell r="R323">
            <v>1600</v>
          </cell>
          <cell r="S323">
            <v>15900</v>
          </cell>
        </row>
        <row r="324">
          <cell r="D324" t="str">
            <v>05</v>
          </cell>
          <cell r="H324" t="str">
            <v>3</v>
          </cell>
          <cell r="L324">
            <v>1000</v>
          </cell>
          <cell r="M324">
            <v>9720</v>
          </cell>
          <cell r="N324">
            <v>10720</v>
          </cell>
          <cell r="P324">
            <v>716</v>
          </cell>
          <cell r="R324">
            <v>716</v>
          </cell>
          <cell r="S324">
            <v>10004</v>
          </cell>
        </row>
        <row r="325">
          <cell r="D325" t="str">
            <v>05</v>
          </cell>
          <cell r="H325" t="str">
            <v>5</v>
          </cell>
          <cell r="L325">
            <v>10000</v>
          </cell>
          <cell r="M325">
            <v>0</v>
          </cell>
          <cell r="N325">
            <v>10000</v>
          </cell>
          <cell r="P325">
            <v>0</v>
          </cell>
          <cell r="R325">
            <v>0</v>
          </cell>
          <cell r="S325">
            <v>10000</v>
          </cell>
        </row>
        <row r="326">
          <cell r="D326" t="str">
            <v>05</v>
          </cell>
          <cell r="H326" t="str">
            <v>1</v>
          </cell>
          <cell r="L326">
            <v>306840</v>
          </cell>
          <cell r="M326">
            <v>16800</v>
          </cell>
          <cell r="N326">
            <v>323640</v>
          </cell>
          <cell r="P326">
            <v>310214</v>
          </cell>
          <cell r="R326">
            <v>310214</v>
          </cell>
          <cell r="S326">
            <v>13426</v>
          </cell>
        </row>
        <row r="327">
          <cell r="D327" t="str">
            <v>05</v>
          </cell>
          <cell r="H327" t="str">
            <v>1</v>
          </cell>
          <cell r="L327">
            <v>10356</v>
          </cell>
          <cell r="M327">
            <v>2266</v>
          </cell>
          <cell r="N327">
            <v>12622</v>
          </cell>
          <cell r="P327">
            <v>11609</v>
          </cell>
          <cell r="R327">
            <v>11609</v>
          </cell>
          <cell r="S327">
            <v>1013</v>
          </cell>
        </row>
        <row r="328">
          <cell r="D328" t="str">
            <v>05</v>
          </cell>
          <cell r="H328" t="str">
            <v>1</v>
          </cell>
          <cell r="L328">
            <v>4262</v>
          </cell>
          <cell r="M328">
            <v>233</v>
          </cell>
          <cell r="N328">
            <v>4495</v>
          </cell>
          <cell r="P328">
            <v>4495</v>
          </cell>
          <cell r="R328">
            <v>4495</v>
          </cell>
          <cell r="S328">
            <v>0</v>
          </cell>
        </row>
        <row r="329">
          <cell r="D329" t="str">
            <v>05</v>
          </cell>
          <cell r="H329" t="str">
            <v>1</v>
          </cell>
          <cell r="L329">
            <v>42617</v>
          </cell>
          <cell r="M329">
            <v>2333</v>
          </cell>
          <cell r="N329">
            <v>44950</v>
          </cell>
          <cell r="P329">
            <v>32213.5</v>
          </cell>
          <cell r="R329">
            <v>32213.5</v>
          </cell>
          <cell r="S329">
            <v>12736.5</v>
          </cell>
        </row>
        <row r="330">
          <cell r="D330" t="str">
            <v>05</v>
          </cell>
          <cell r="H330" t="str">
            <v>1</v>
          </cell>
          <cell r="L330">
            <v>9206</v>
          </cell>
          <cell r="M330">
            <v>0</v>
          </cell>
          <cell r="N330">
            <v>9206</v>
          </cell>
          <cell r="P330">
            <v>9004.5</v>
          </cell>
          <cell r="R330">
            <v>9004.5</v>
          </cell>
          <cell r="S330">
            <v>201.5</v>
          </cell>
        </row>
        <row r="331">
          <cell r="D331" t="str">
            <v>05</v>
          </cell>
          <cell r="H331" t="str">
            <v>1</v>
          </cell>
          <cell r="L331">
            <v>53697</v>
          </cell>
          <cell r="M331">
            <v>2940</v>
          </cell>
          <cell r="N331">
            <v>56637</v>
          </cell>
          <cell r="P331">
            <v>56092.24</v>
          </cell>
          <cell r="R331">
            <v>56092.24</v>
          </cell>
          <cell r="S331">
            <v>544.76000000000204</v>
          </cell>
        </row>
        <row r="332">
          <cell r="D332" t="str">
            <v>05</v>
          </cell>
          <cell r="H332" t="str">
            <v>1</v>
          </cell>
          <cell r="L332">
            <v>6137</v>
          </cell>
          <cell r="M332">
            <v>336</v>
          </cell>
          <cell r="N332">
            <v>6473</v>
          </cell>
          <cell r="P332">
            <v>6213</v>
          </cell>
          <cell r="R332">
            <v>6213</v>
          </cell>
          <cell r="S332">
            <v>260</v>
          </cell>
        </row>
        <row r="333">
          <cell r="D333" t="str">
            <v>05</v>
          </cell>
          <cell r="H333" t="str">
            <v>1</v>
          </cell>
          <cell r="L333">
            <v>7990</v>
          </cell>
          <cell r="M333">
            <v>700</v>
          </cell>
          <cell r="N333">
            <v>8690</v>
          </cell>
          <cell r="P333">
            <v>6880.81</v>
          </cell>
          <cell r="R333">
            <v>6880.81</v>
          </cell>
          <cell r="S333">
            <v>1809.1899999999996</v>
          </cell>
        </row>
        <row r="334">
          <cell r="D334" t="str">
            <v>05</v>
          </cell>
          <cell r="H334" t="str">
            <v>1</v>
          </cell>
          <cell r="L334">
            <v>24000</v>
          </cell>
          <cell r="M334">
            <v>0</v>
          </cell>
          <cell r="N334">
            <v>24000</v>
          </cell>
          <cell r="P334">
            <v>21959</v>
          </cell>
          <cell r="R334">
            <v>21959</v>
          </cell>
          <cell r="S334">
            <v>2041</v>
          </cell>
        </row>
        <row r="335">
          <cell r="D335" t="str">
            <v>05</v>
          </cell>
          <cell r="H335" t="str">
            <v>1</v>
          </cell>
          <cell r="L335">
            <v>22920</v>
          </cell>
          <cell r="M335">
            <v>0</v>
          </cell>
          <cell r="N335">
            <v>22920</v>
          </cell>
          <cell r="P335">
            <v>22920</v>
          </cell>
          <cell r="R335">
            <v>22920</v>
          </cell>
          <cell r="S335">
            <v>0</v>
          </cell>
        </row>
        <row r="336">
          <cell r="D336" t="str">
            <v>05</v>
          </cell>
          <cell r="H336" t="str">
            <v>1</v>
          </cell>
          <cell r="L336">
            <v>12785</v>
          </cell>
          <cell r="M336">
            <v>700</v>
          </cell>
          <cell r="N336">
            <v>13485</v>
          </cell>
          <cell r="P336">
            <v>13485</v>
          </cell>
          <cell r="R336">
            <v>13485</v>
          </cell>
          <cell r="S336">
            <v>0</v>
          </cell>
        </row>
        <row r="337">
          <cell r="D337" t="str">
            <v>05</v>
          </cell>
          <cell r="H337" t="str">
            <v>1</v>
          </cell>
          <cell r="L337">
            <v>4046</v>
          </cell>
          <cell r="M337">
            <v>0</v>
          </cell>
          <cell r="N337">
            <v>4046</v>
          </cell>
          <cell r="P337">
            <v>0</v>
          </cell>
          <cell r="R337">
            <v>0</v>
          </cell>
          <cell r="S337">
            <v>4046</v>
          </cell>
        </row>
        <row r="338">
          <cell r="D338" t="str">
            <v>05</v>
          </cell>
          <cell r="H338" t="str">
            <v>2</v>
          </cell>
          <cell r="L338">
            <v>500</v>
          </cell>
          <cell r="M338">
            <v>0</v>
          </cell>
          <cell r="N338">
            <v>500</v>
          </cell>
          <cell r="P338">
            <v>0</v>
          </cell>
          <cell r="R338">
            <v>0</v>
          </cell>
          <cell r="S338">
            <v>500</v>
          </cell>
        </row>
        <row r="339">
          <cell r="D339" t="str">
            <v>05</v>
          </cell>
          <cell r="H339" t="str">
            <v>2</v>
          </cell>
          <cell r="L339">
            <v>1500</v>
          </cell>
          <cell r="M339">
            <v>0</v>
          </cell>
          <cell r="N339">
            <v>1500</v>
          </cell>
          <cell r="P339">
            <v>0</v>
          </cell>
          <cell r="R339">
            <v>0</v>
          </cell>
          <cell r="S339">
            <v>1500</v>
          </cell>
        </row>
        <row r="340">
          <cell r="D340" t="str">
            <v>05</v>
          </cell>
          <cell r="H340" t="str">
            <v>2</v>
          </cell>
          <cell r="L340">
            <v>1000</v>
          </cell>
          <cell r="M340">
            <v>-300</v>
          </cell>
          <cell r="N340">
            <v>700</v>
          </cell>
          <cell r="P340">
            <v>0</v>
          </cell>
          <cell r="R340">
            <v>0</v>
          </cell>
          <cell r="S340">
            <v>700</v>
          </cell>
        </row>
        <row r="341">
          <cell r="D341" t="str">
            <v>05</v>
          </cell>
          <cell r="H341" t="str">
            <v>2</v>
          </cell>
          <cell r="L341">
            <v>10000</v>
          </cell>
          <cell r="M341">
            <v>0</v>
          </cell>
          <cell r="N341">
            <v>10000</v>
          </cell>
          <cell r="P341">
            <v>0</v>
          </cell>
          <cell r="R341">
            <v>0</v>
          </cell>
          <cell r="S341">
            <v>10000</v>
          </cell>
        </row>
        <row r="342">
          <cell r="D342" t="str">
            <v>05</v>
          </cell>
          <cell r="H342" t="str">
            <v>2</v>
          </cell>
          <cell r="L342">
            <v>2500</v>
          </cell>
          <cell r="M342">
            <v>39876</v>
          </cell>
          <cell r="N342">
            <v>42376</v>
          </cell>
          <cell r="P342">
            <v>0</v>
          </cell>
          <cell r="R342">
            <v>0</v>
          </cell>
          <cell r="S342">
            <v>42376</v>
          </cell>
        </row>
        <row r="343">
          <cell r="D343" t="str">
            <v>05</v>
          </cell>
          <cell r="H343" t="str">
            <v>2</v>
          </cell>
          <cell r="L343">
            <v>22786</v>
          </cell>
          <cell r="M343">
            <v>0</v>
          </cell>
          <cell r="N343">
            <v>22786</v>
          </cell>
          <cell r="P343">
            <v>0</v>
          </cell>
          <cell r="R343">
            <v>0</v>
          </cell>
          <cell r="S343">
            <v>22786</v>
          </cell>
        </row>
        <row r="344">
          <cell r="D344" t="str">
            <v>05</v>
          </cell>
          <cell r="H344" t="str">
            <v>2</v>
          </cell>
          <cell r="L344">
            <v>2000</v>
          </cell>
          <cell r="M344">
            <v>0</v>
          </cell>
          <cell r="N344">
            <v>2000</v>
          </cell>
          <cell r="P344">
            <v>0</v>
          </cell>
          <cell r="R344">
            <v>0</v>
          </cell>
          <cell r="S344">
            <v>2000</v>
          </cell>
        </row>
        <row r="345">
          <cell r="D345" t="str">
            <v>05</v>
          </cell>
          <cell r="H345" t="str">
            <v>2</v>
          </cell>
          <cell r="L345">
            <v>500</v>
          </cell>
          <cell r="M345">
            <v>0</v>
          </cell>
          <cell r="N345">
            <v>500</v>
          </cell>
          <cell r="P345">
            <v>0</v>
          </cell>
          <cell r="R345">
            <v>0</v>
          </cell>
          <cell r="S345">
            <v>500</v>
          </cell>
        </row>
        <row r="346">
          <cell r="D346" t="str">
            <v>05</v>
          </cell>
          <cell r="H346" t="str">
            <v>2</v>
          </cell>
          <cell r="L346">
            <v>3000</v>
          </cell>
          <cell r="M346">
            <v>0</v>
          </cell>
          <cell r="N346">
            <v>3000</v>
          </cell>
          <cell r="P346">
            <v>0</v>
          </cell>
          <cell r="R346">
            <v>0</v>
          </cell>
          <cell r="S346">
            <v>3000</v>
          </cell>
        </row>
        <row r="347">
          <cell r="D347" t="str">
            <v>05</v>
          </cell>
          <cell r="H347" t="str">
            <v>2</v>
          </cell>
          <cell r="L347">
            <v>10000</v>
          </cell>
          <cell r="M347">
            <v>0</v>
          </cell>
          <cell r="N347">
            <v>10000</v>
          </cell>
          <cell r="P347">
            <v>548.1</v>
          </cell>
          <cell r="R347">
            <v>548.1</v>
          </cell>
          <cell r="S347">
            <v>9451.9</v>
          </cell>
        </row>
        <row r="348">
          <cell r="D348" t="str">
            <v>05</v>
          </cell>
          <cell r="H348" t="str">
            <v>2</v>
          </cell>
          <cell r="L348">
            <v>10000</v>
          </cell>
          <cell r="M348">
            <v>-2000</v>
          </cell>
          <cell r="N348">
            <v>8000</v>
          </cell>
          <cell r="P348">
            <v>3557.72</v>
          </cell>
          <cell r="R348">
            <v>3557.72</v>
          </cell>
          <cell r="S348">
            <v>4442.2800000000007</v>
          </cell>
        </row>
        <row r="349">
          <cell r="D349" t="str">
            <v>05</v>
          </cell>
          <cell r="H349" t="str">
            <v>2</v>
          </cell>
          <cell r="L349">
            <v>1500</v>
          </cell>
          <cell r="M349">
            <v>50000</v>
          </cell>
          <cell r="N349">
            <v>51500</v>
          </cell>
          <cell r="P349">
            <v>0</v>
          </cell>
          <cell r="R349">
            <v>0</v>
          </cell>
          <cell r="S349">
            <v>51500</v>
          </cell>
        </row>
        <row r="350">
          <cell r="D350" t="str">
            <v>05</v>
          </cell>
          <cell r="H350" t="str">
            <v>2</v>
          </cell>
          <cell r="L350">
            <v>3000</v>
          </cell>
          <cell r="M350">
            <v>0</v>
          </cell>
          <cell r="N350">
            <v>3000</v>
          </cell>
          <cell r="P350">
            <v>0</v>
          </cell>
          <cell r="R350">
            <v>0</v>
          </cell>
          <cell r="S350">
            <v>3000</v>
          </cell>
        </row>
        <row r="351">
          <cell r="D351" t="str">
            <v>05</v>
          </cell>
          <cell r="H351" t="str">
            <v>2</v>
          </cell>
          <cell r="L351">
            <v>40519</v>
          </cell>
          <cell r="M351">
            <v>11000</v>
          </cell>
          <cell r="N351">
            <v>51519</v>
          </cell>
          <cell r="P351">
            <v>0</v>
          </cell>
          <cell r="R351">
            <v>0</v>
          </cell>
          <cell r="S351">
            <v>51519</v>
          </cell>
        </row>
        <row r="352">
          <cell r="D352" t="str">
            <v>05</v>
          </cell>
          <cell r="H352" t="str">
            <v>2</v>
          </cell>
          <cell r="L352">
            <v>2000</v>
          </cell>
          <cell r="M352">
            <v>0</v>
          </cell>
          <cell r="N352">
            <v>2000</v>
          </cell>
          <cell r="P352">
            <v>185</v>
          </cell>
          <cell r="R352">
            <v>185</v>
          </cell>
          <cell r="S352">
            <v>1815</v>
          </cell>
        </row>
        <row r="353">
          <cell r="D353" t="str">
            <v>05</v>
          </cell>
          <cell r="H353" t="str">
            <v>2</v>
          </cell>
          <cell r="L353">
            <v>1000</v>
          </cell>
          <cell r="M353">
            <v>0</v>
          </cell>
          <cell r="N353">
            <v>1000</v>
          </cell>
          <cell r="P353">
            <v>0</v>
          </cell>
          <cell r="R353">
            <v>0</v>
          </cell>
          <cell r="S353">
            <v>1000</v>
          </cell>
        </row>
        <row r="354">
          <cell r="D354" t="str">
            <v>05</v>
          </cell>
          <cell r="H354" t="str">
            <v>2</v>
          </cell>
          <cell r="L354">
            <v>3000</v>
          </cell>
          <cell r="M354">
            <v>0</v>
          </cell>
          <cell r="N354">
            <v>3000</v>
          </cell>
          <cell r="P354">
            <v>0</v>
          </cell>
          <cell r="R354">
            <v>0</v>
          </cell>
          <cell r="S354">
            <v>3000</v>
          </cell>
        </row>
        <row r="355">
          <cell r="D355" t="str">
            <v>05</v>
          </cell>
          <cell r="H355" t="str">
            <v>2</v>
          </cell>
          <cell r="L355">
            <v>500</v>
          </cell>
          <cell r="M355">
            <v>0</v>
          </cell>
          <cell r="N355">
            <v>500</v>
          </cell>
          <cell r="P355">
            <v>424.98</v>
          </cell>
          <cell r="R355">
            <v>424.98</v>
          </cell>
          <cell r="S355">
            <v>75.019999999999982</v>
          </cell>
        </row>
        <row r="356">
          <cell r="D356" t="str">
            <v>05</v>
          </cell>
          <cell r="H356" t="str">
            <v>2</v>
          </cell>
          <cell r="L356">
            <v>85050</v>
          </cell>
          <cell r="M356">
            <v>-8000</v>
          </cell>
          <cell r="N356">
            <v>77050</v>
          </cell>
          <cell r="P356">
            <v>0</v>
          </cell>
          <cell r="R356">
            <v>0</v>
          </cell>
          <cell r="S356">
            <v>77050</v>
          </cell>
        </row>
        <row r="357">
          <cell r="D357" t="str">
            <v>05</v>
          </cell>
          <cell r="H357" t="str">
            <v>2</v>
          </cell>
          <cell r="L357">
            <v>3000</v>
          </cell>
          <cell r="M357">
            <v>0</v>
          </cell>
          <cell r="N357">
            <v>3000</v>
          </cell>
          <cell r="P357">
            <v>0</v>
          </cell>
          <cell r="R357">
            <v>0</v>
          </cell>
          <cell r="S357">
            <v>3000</v>
          </cell>
        </row>
        <row r="358">
          <cell r="D358" t="str">
            <v>05</v>
          </cell>
          <cell r="H358" t="str">
            <v>2</v>
          </cell>
          <cell r="L358">
            <v>2000</v>
          </cell>
          <cell r="M358">
            <v>0</v>
          </cell>
          <cell r="N358">
            <v>2000</v>
          </cell>
          <cell r="P358">
            <v>406</v>
          </cell>
          <cell r="R358">
            <v>406</v>
          </cell>
          <cell r="S358">
            <v>1594</v>
          </cell>
        </row>
        <row r="359">
          <cell r="D359" t="str">
            <v>05</v>
          </cell>
          <cell r="H359" t="str">
            <v>2</v>
          </cell>
          <cell r="L359">
            <v>10000</v>
          </cell>
          <cell r="M359">
            <v>0</v>
          </cell>
          <cell r="N359">
            <v>10000</v>
          </cell>
          <cell r="P359">
            <v>8758.06</v>
          </cell>
          <cell r="R359">
            <v>8758.06</v>
          </cell>
          <cell r="S359">
            <v>1241.9400000000005</v>
          </cell>
        </row>
        <row r="360">
          <cell r="D360" t="str">
            <v>05</v>
          </cell>
          <cell r="H360" t="str">
            <v>3</v>
          </cell>
          <cell r="L360">
            <v>40360</v>
          </cell>
          <cell r="M360">
            <v>32000</v>
          </cell>
          <cell r="N360">
            <v>72360</v>
          </cell>
          <cell r="P360">
            <v>23200</v>
          </cell>
          <cell r="R360">
            <v>23200</v>
          </cell>
          <cell r="S360">
            <v>49160</v>
          </cell>
        </row>
        <row r="361">
          <cell r="D361" t="str">
            <v>05</v>
          </cell>
          <cell r="H361" t="str">
            <v>3</v>
          </cell>
          <cell r="L361">
            <v>18900</v>
          </cell>
          <cell r="M361">
            <v>0</v>
          </cell>
          <cell r="N361">
            <v>18900</v>
          </cell>
          <cell r="P361">
            <v>10355.219999999999</v>
          </cell>
          <cell r="R361">
            <v>10355.219999999999</v>
          </cell>
          <cell r="S361">
            <v>8544.7800000000007</v>
          </cell>
        </row>
        <row r="362">
          <cell r="D362" t="str">
            <v>05</v>
          </cell>
          <cell r="H362" t="str">
            <v>3</v>
          </cell>
          <cell r="L362">
            <v>3000</v>
          </cell>
          <cell r="M362">
            <v>0</v>
          </cell>
          <cell r="N362">
            <v>3000</v>
          </cell>
          <cell r="P362">
            <v>0</v>
          </cell>
          <cell r="R362">
            <v>0</v>
          </cell>
          <cell r="S362">
            <v>3000</v>
          </cell>
        </row>
        <row r="363">
          <cell r="D363" t="str">
            <v>05</v>
          </cell>
          <cell r="H363" t="str">
            <v>3</v>
          </cell>
          <cell r="L363">
            <v>178000</v>
          </cell>
          <cell r="M363">
            <v>8600</v>
          </cell>
          <cell r="N363">
            <v>186600</v>
          </cell>
          <cell r="P363">
            <v>107158.64</v>
          </cell>
          <cell r="R363">
            <v>107158.64</v>
          </cell>
          <cell r="S363">
            <v>79441.36</v>
          </cell>
        </row>
        <row r="364">
          <cell r="D364" t="str">
            <v>05</v>
          </cell>
          <cell r="H364" t="str">
            <v>3</v>
          </cell>
          <cell r="L364">
            <v>15737</v>
          </cell>
          <cell r="M364">
            <v>0</v>
          </cell>
          <cell r="N364">
            <v>15737</v>
          </cell>
          <cell r="P364">
            <v>14888.77</v>
          </cell>
          <cell r="R364">
            <v>14888.77</v>
          </cell>
          <cell r="S364">
            <v>848.22999999999956</v>
          </cell>
        </row>
        <row r="365">
          <cell r="D365" t="str">
            <v>05</v>
          </cell>
          <cell r="H365" t="str">
            <v>3</v>
          </cell>
          <cell r="L365">
            <v>200000</v>
          </cell>
          <cell r="M365">
            <v>-20000</v>
          </cell>
          <cell r="N365">
            <v>180000</v>
          </cell>
          <cell r="P365">
            <v>0</v>
          </cell>
          <cell r="R365">
            <v>0</v>
          </cell>
          <cell r="S365">
            <v>180000</v>
          </cell>
        </row>
        <row r="366">
          <cell r="D366" t="str">
            <v>05</v>
          </cell>
          <cell r="H366" t="str">
            <v>3</v>
          </cell>
          <cell r="L366">
            <v>61410</v>
          </cell>
          <cell r="M366">
            <v>0</v>
          </cell>
          <cell r="N366">
            <v>61410</v>
          </cell>
          <cell r="P366">
            <v>13400</v>
          </cell>
          <cell r="R366">
            <v>13400</v>
          </cell>
          <cell r="S366">
            <v>48010</v>
          </cell>
        </row>
        <row r="367">
          <cell r="D367" t="str">
            <v>05</v>
          </cell>
          <cell r="H367" t="str">
            <v>3</v>
          </cell>
          <cell r="L367">
            <v>5000</v>
          </cell>
          <cell r="M367">
            <v>0</v>
          </cell>
          <cell r="N367">
            <v>5000</v>
          </cell>
          <cell r="P367">
            <v>1850</v>
          </cell>
          <cell r="R367">
            <v>1850</v>
          </cell>
          <cell r="S367">
            <v>3150</v>
          </cell>
        </row>
        <row r="368">
          <cell r="D368" t="str">
            <v>05</v>
          </cell>
          <cell r="H368" t="str">
            <v>3</v>
          </cell>
          <cell r="L368">
            <v>12500</v>
          </cell>
          <cell r="M368">
            <v>0</v>
          </cell>
          <cell r="N368">
            <v>12500</v>
          </cell>
          <cell r="P368">
            <v>0</v>
          </cell>
          <cell r="R368">
            <v>0</v>
          </cell>
          <cell r="S368">
            <v>12500</v>
          </cell>
        </row>
        <row r="369">
          <cell r="D369" t="str">
            <v>05</v>
          </cell>
          <cell r="H369" t="str">
            <v>3</v>
          </cell>
          <cell r="L369">
            <v>23000</v>
          </cell>
          <cell r="M369">
            <v>0</v>
          </cell>
          <cell r="N369">
            <v>23000</v>
          </cell>
          <cell r="P369">
            <v>2500</v>
          </cell>
          <cell r="R369">
            <v>2500</v>
          </cell>
          <cell r="S369">
            <v>20500</v>
          </cell>
        </row>
        <row r="370">
          <cell r="D370" t="str">
            <v>05</v>
          </cell>
          <cell r="H370" t="str">
            <v>3</v>
          </cell>
          <cell r="L370">
            <v>12500</v>
          </cell>
          <cell r="M370">
            <v>4480</v>
          </cell>
          <cell r="N370">
            <v>16980</v>
          </cell>
          <cell r="P370">
            <v>16859.650000000001</v>
          </cell>
          <cell r="R370">
            <v>16859.650000000001</v>
          </cell>
          <cell r="S370">
            <v>120.34999999999854</v>
          </cell>
        </row>
        <row r="371">
          <cell r="D371" t="str">
            <v>05</v>
          </cell>
          <cell r="H371" t="str">
            <v>5</v>
          </cell>
          <cell r="L371">
            <v>3000</v>
          </cell>
          <cell r="M371">
            <v>0</v>
          </cell>
          <cell r="N371">
            <v>3000</v>
          </cell>
          <cell r="P371">
            <v>0</v>
          </cell>
          <cell r="R371">
            <v>0</v>
          </cell>
          <cell r="S371">
            <v>3000</v>
          </cell>
        </row>
        <row r="372">
          <cell r="D372" t="str">
            <v>05</v>
          </cell>
          <cell r="H372" t="str">
            <v>5</v>
          </cell>
          <cell r="L372">
            <v>10000</v>
          </cell>
          <cell r="M372">
            <v>0</v>
          </cell>
          <cell r="N372">
            <v>10000</v>
          </cell>
          <cell r="P372">
            <v>0</v>
          </cell>
          <cell r="R372">
            <v>0</v>
          </cell>
          <cell r="S372">
            <v>10000</v>
          </cell>
        </row>
        <row r="373">
          <cell r="D373" t="str">
            <v>05</v>
          </cell>
          <cell r="H373" t="str">
            <v>6</v>
          </cell>
          <cell r="L373">
            <v>2850000</v>
          </cell>
          <cell r="M373">
            <v>0</v>
          </cell>
          <cell r="N373">
            <v>2850000</v>
          </cell>
          <cell r="P373">
            <v>0</v>
          </cell>
          <cell r="R373">
            <v>0</v>
          </cell>
          <cell r="S373">
            <v>2850000</v>
          </cell>
        </row>
        <row r="374">
          <cell r="D374" t="str">
            <v>05</v>
          </cell>
          <cell r="H374" t="str">
            <v>1</v>
          </cell>
          <cell r="L374">
            <v>2828532</v>
          </cell>
          <cell r="M374">
            <v>140117</v>
          </cell>
          <cell r="N374">
            <v>2968649</v>
          </cell>
          <cell r="P374">
            <v>2496776.64</v>
          </cell>
          <cell r="R374">
            <v>2389486.64</v>
          </cell>
          <cell r="S374">
            <v>471872.35999999987</v>
          </cell>
        </row>
        <row r="375">
          <cell r="D375" t="str">
            <v>05</v>
          </cell>
          <cell r="H375" t="str">
            <v>1</v>
          </cell>
          <cell r="L375">
            <v>56244</v>
          </cell>
          <cell r="M375">
            <v>11614</v>
          </cell>
          <cell r="N375">
            <v>67858</v>
          </cell>
          <cell r="P375">
            <v>56528</v>
          </cell>
          <cell r="R375">
            <v>44318</v>
          </cell>
          <cell r="S375">
            <v>11330</v>
          </cell>
        </row>
        <row r="376">
          <cell r="D376" t="str">
            <v>05</v>
          </cell>
          <cell r="H376" t="str">
            <v>1</v>
          </cell>
          <cell r="L376">
            <v>39285</v>
          </cell>
          <cell r="M376">
            <v>2082</v>
          </cell>
          <cell r="N376">
            <v>41367</v>
          </cell>
          <cell r="P376">
            <v>38823.589999999997</v>
          </cell>
          <cell r="R376">
            <v>38823.589999999997</v>
          </cell>
          <cell r="S376">
            <v>2543.4100000000035</v>
          </cell>
        </row>
        <row r="377">
          <cell r="D377" t="str">
            <v>05</v>
          </cell>
          <cell r="H377" t="str">
            <v>1</v>
          </cell>
          <cell r="L377">
            <v>392852</v>
          </cell>
          <cell r="M377">
            <v>20838</v>
          </cell>
          <cell r="N377">
            <v>413690</v>
          </cell>
          <cell r="P377">
            <v>190831.59</v>
          </cell>
          <cell r="R377">
            <v>190831.59</v>
          </cell>
          <cell r="S377">
            <v>222858.41</v>
          </cell>
        </row>
        <row r="378">
          <cell r="D378" t="str">
            <v>05</v>
          </cell>
          <cell r="H378" t="str">
            <v>1</v>
          </cell>
          <cell r="L378">
            <v>84856</v>
          </cell>
          <cell r="M378">
            <v>680</v>
          </cell>
          <cell r="N378">
            <v>85536</v>
          </cell>
          <cell r="P378">
            <v>72837.509999999995</v>
          </cell>
          <cell r="R378">
            <v>69618.81</v>
          </cell>
          <cell r="S378">
            <v>12698.490000000005</v>
          </cell>
        </row>
        <row r="379">
          <cell r="D379" t="str">
            <v>05</v>
          </cell>
          <cell r="H379" t="str">
            <v>1</v>
          </cell>
          <cell r="L379">
            <v>494994</v>
          </cell>
          <cell r="M379">
            <v>28952</v>
          </cell>
          <cell r="N379">
            <v>523946</v>
          </cell>
          <cell r="P379">
            <v>424884.79000000004</v>
          </cell>
          <cell r="R379">
            <v>406109.07</v>
          </cell>
          <cell r="S379">
            <v>99061.209999999963</v>
          </cell>
        </row>
        <row r="380">
          <cell r="D380" t="str">
            <v>05</v>
          </cell>
          <cell r="H380" t="str">
            <v>1</v>
          </cell>
          <cell r="L380">
            <v>56571</v>
          </cell>
          <cell r="M380">
            <v>3309</v>
          </cell>
          <cell r="N380">
            <v>59880</v>
          </cell>
          <cell r="P380">
            <v>50049.5</v>
          </cell>
          <cell r="R380">
            <v>47903.7</v>
          </cell>
          <cell r="S380">
            <v>9830.5</v>
          </cell>
        </row>
        <row r="381">
          <cell r="D381" t="str">
            <v>05</v>
          </cell>
          <cell r="H381" t="str">
            <v>1</v>
          </cell>
          <cell r="L381">
            <v>74975</v>
          </cell>
          <cell r="M381">
            <v>6251</v>
          </cell>
          <cell r="N381">
            <v>81226</v>
          </cell>
          <cell r="P381">
            <v>39976.25</v>
          </cell>
          <cell r="R381">
            <v>39976.25</v>
          </cell>
          <cell r="S381">
            <v>41249.75</v>
          </cell>
        </row>
        <row r="382">
          <cell r="D382" t="str">
            <v>05</v>
          </cell>
          <cell r="H382" t="str">
            <v>1</v>
          </cell>
          <cell r="L382">
            <v>207072</v>
          </cell>
          <cell r="M382">
            <v>0</v>
          </cell>
          <cell r="N382">
            <v>207072</v>
          </cell>
          <cell r="P382">
            <v>173816</v>
          </cell>
          <cell r="R382">
            <v>173816</v>
          </cell>
          <cell r="S382">
            <v>33256</v>
          </cell>
        </row>
        <row r="383">
          <cell r="D383" t="str">
            <v>05</v>
          </cell>
          <cell r="H383" t="str">
            <v>1</v>
          </cell>
          <cell r="L383">
            <v>189996</v>
          </cell>
          <cell r="M383">
            <v>0</v>
          </cell>
          <cell r="N383">
            <v>189996</v>
          </cell>
          <cell r="P383">
            <v>164829</v>
          </cell>
          <cell r="R383">
            <v>150906</v>
          </cell>
          <cell r="S383">
            <v>25167</v>
          </cell>
        </row>
        <row r="384">
          <cell r="D384" t="str">
            <v>05</v>
          </cell>
          <cell r="H384" t="str">
            <v>1</v>
          </cell>
          <cell r="L384">
            <v>117856</v>
          </cell>
          <cell r="M384">
            <v>-14833.990000000002</v>
          </cell>
          <cell r="N384">
            <v>103022.01</v>
          </cell>
          <cell r="P384">
            <v>103022.01</v>
          </cell>
          <cell r="R384">
            <v>103022.01</v>
          </cell>
          <cell r="S384">
            <v>0</v>
          </cell>
        </row>
        <row r="385">
          <cell r="D385" t="str">
            <v>05</v>
          </cell>
          <cell r="H385" t="str">
            <v>1</v>
          </cell>
          <cell r="L385">
            <v>9537</v>
          </cell>
          <cell r="M385">
            <v>0</v>
          </cell>
          <cell r="N385">
            <v>9537</v>
          </cell>
          <cell r="P385">
            <v>0</v>
          </cell>
          <cell r="R385">
            <v>0</v>
          </cell>
          <cell r="S385">
            <v>9537</v>
          </cell>
        </row>
        <row r="386">
          <cell r="D386" t="str">
            <v>05</v>
          </cell>
          <cell r="H386" t="str">
            <v>2</v>
          </cell>
          <cell r="L386">
            <v>1500</v>
          </cell>
          <cell r="M386">
            <v>500</v>
          </cell>
          <cell r="N386">
            <v>2000</v>
          </cell>
          <cell r="P386">
            <v>1479.5</v>
          </cell>
          <cell r="R386">
            <v>1479.5</v>
          </cell>
          <cell r="S386">
            <v>520.5</v>
          </cell>
        </row>
        <row r="387">
          <cell r="D387" t="str">
            <v>05</v>
          </cell>
          <cell r="H387" t="str">
            <v>2</v>
          </cell>
          <cell r="L387">
            <v>1000</v>
          </cell>
          <cell r="M387">
            <v>0</v>
          </cell>
          <cell r="N387">
            <v>1000</v>
          </cell>
          <cell r="P387">
            <v>0</v>
          </cell>
          <cell r="R387">
            <v>0</v>
          </cell>
          <cell r="S387">
            <v>1000</v>
          </cell>
        </row>
        <row r="388">
          <cell r="D388" t="str">
            <v>05</v>
          </cell>
          <cell r="H388" t="str">
            <v>2</v>
          </cell>
          <cell r="L388">
            <v>2000</v>
          </cell>
          <cell r="M388">
            <v>1000</v>
          </cell>
          <cell r="N388">
            <v>3000</v>
          </cell>
          <cell r="P388">
            <v>1959.44</v>
          </cell>
          <cell r="R388">
            <v>1959.44</v>
          </cell>
          <cell r="S388">
            <v>1040.56</v>
          </cell>
        </row>
        <row r="389">
          <cell r="D389" t="str">
            <v>05</v>
          </cell>
          <cell r="H389" t="str">
            <v>2</v>
          </cell>
          <cell r="L389">
            <v>608</v>
          </cell>
          <cell r="M389">
            <v>50</v>
          </cell>
          <cell r="N389">
            <v>658</v>
          </cell>
          <cell r="P389">
            <v>619</v>
          </cell>
          <cell r="R389">
            <v>619</v>
          </cell>
          <cell r="S389">
            <v>39</v>
          </cell>
        </row>
        <row r="390">
          <cell r="D390" t="str">
            <v>05</v>
          </cell>
          <cell r="H390" t="str">
            <v>2</v>
          </cell>
          <cell r="L390">
            <v>7500</v>
          </cell>
          <cell r="M390">
            <v>-200</v>
          </cell>
          <cell r="N390">
            <v>7300</v>
          </cell>
          <cell r="P390">
            <v>6642</v>
          </cell>
          <cell r="R390">
            <v>6642</v>
          </cell>
          <cell r="S390">
            <v>658</v>
          </cell>
        </row>
        <row r="391">
          <cell r="D391" t="str">
            <v>05</v>
          </cell>
          <cell r="H391" t="str">
            <v>2</v>
          </cell>
          <cell r="L391">
            <v>500</v>
          </cell>
          <cell r="M391">
            <v>0</v>
          </cell>
          <cell r="N391">
            <v>500</v>
          </cell>
          <cell r="P391">
            <v>0</v>
          </cell>
          <cell r="R391">
            <v>0</v>
          </cell>
          <cell r="S391">
            <v>500</v>
          </cell>
        </row>
        <row r="392">
          <cell r="D392" t="str">
            <v>05</v>
          </cell>
          <cell r="H392" t="str">
            <v>2</v>
          </cell>
          <cell r="L392">
            <v>10000</v>
          </cell>
          <cell r="M392">
            <v>5000</v>
          </cell>
          <cell r="N392">
            <v>15000</v>
          </cell>
          <cell r="P392">
            <v>8341.7000000000007</v>
          </cell>
          <cell r="R392">
            <v>8341.7000000000007</v>
          </cell>
          <cell r="S392">
            <v>6658.2999999999993</v>
          </cell>
        </row>
        <row r="393">
          <cell r="D393" t="str">
            <v>05</v>
          </cell>
          <cell r="H393" t="str">
            <v>2</v>
          </cell>
          <cell r="L393">
            <v>312066</v>
          </cell>
          <cell r="M393">
            <v>-22786</v>
          </cell>
          <cell r="N393">
            <v>289280</v>
          </cell>
          <cell r="P393">
            <v>1755.78</v>
          </cell>
          <cell r="R393">
            <v>1755.78</v>
          </cell>
          <cell r="S393">
            <v>287524.21999999997</v>
          </cell>
        </row>
        <row r="394">
          <cell r="D394" t="str">
            <v>05</v>
          </cell>
          <cell r="H394" t="str">
            <v>2</v>
          </cell>
          <cell r="L394">
            <v>5000</v>
          </cell>
          <cell r="M394">
            <v>12000</v>
          </cell>
          <cell r="N394">
            <v>17000</v>
          </cell>
          <cell r="P394">
            <v>4932.7299999999996</v>
          </cell>
          <cell r="R394">
            <v>4932.7299999999996</v>
          </cell>
          <cell r="S394">
            <v>12067.27</v>
          </cell>
        </row>
        <row r="395">
          <cell r="D395" t="str">
            <v>05</v>
          </cell>
          <cell r="H395" t="str">
            <v>2</v>
          </cell>
          <cell r="L395">
            <v>19440</v>
          </cell>
          <cell r="M395">
            <v>-18000</v>
          </cell>
          <cell r="N395">
            <v>1440</v>
          </cell>
          <cell r="P395">
            <v>626.4</v>
          </cell>
          <cell r="R395">
            <v>626.4</v>
          </cell>
          <cell r="S395">
            <v>813.6</v>
          </cell>
        </row>
        <row r="396">
          <cell r="D396" t="str">
            <v>05</v>
          </cell>
          <cell r="H396" t="str">
            <v>2</v>
          </cell>
          <cell r="L396">
            <v>10000</v>
          </cell>
          <cell r="M396">
            <v>12000</v>
          </cell>
          <cell r="N396">
            <v>22000</v>
          </cell>
          <cell r="P396">
            <v>8209.0499999999993</v>
          </cell>
          <cell r="R396">
            <v>8209.0499999999993</v>
          </cell>
          <cell r="S396">
            <v>13790.95</v>
          </cell>
        </row>
        <row r="397">
          <cell r="D397" t="str">
            <v>05</v>
          </cell>
          <cell r="H397" t="str">
            <v>2</v>
          </cell>
          <cell r="L397">
            <v>21539</v>
          </cell>
          <cell r="M397">
            <v>-20000</v>
          </cell>
          <cell r="N397">
            <v>1539</v>
          </cell>
          <cell r="P397">
            <v>545.99</v>
          </cell>
          <cell r="R397">
            <v>545.99</v>
          </cell>
          <cell r="S397">
            <v>993.01</v>
          </cell>
        </row>
        <row r="398">
          <cell r="D398" t="str">
            <v>05</v>
          </cell>
          <cell r="H398" t="str">
            <v>2</v>
          </cell>
          <cell r="L398">
            <v>1000</v>
          </cell>
          <cell r="M398">
            <v>0</v>
          </cell>
          <cell r="N398">
            <v>1000</v>
          </cell>
          <cell r="P398">
            <v>951.2</v>
          </cell>
          <cell r="R398">
            <v>951.2</v>
          </cell>
          <cell r="S398">
            <v>48.799999999999955</v>
          </cell>
        </row>
        <row r="399">
          <cell r="D399" t="str">
            <v>05</v>
          </cell>
          <cell r="H399" t="str">
            <v>2</v>
          </cell>
          <cell r="L399">
            <v>20000</v>
          </cell>
          <cell r="M399">
            <v>0</v>
          </cell>
          <cell r="N399">
            <v>20000</v>
          </cell>
          <cell r="P399">
            <v>8960.91</v>
          </cell>
          <cell r="R399">
            <v>8960.91</v>
          </cell>
          <cell r="S399">
            <v>11039.09</v>
          </cell>
        </row>
        <row r="400">
          <cell r="D400" t="str">
            <v>05</v>
          </cell>
          <cell r="H400" t="str">
            <v>2</v>
          </cell>
          <cell r="L400">
            <v>25000</v>
          </cell>
          <cell r="M400">
            <v>30000</v>
          </cell>
          <cell r="N400">
            <v>55000</v>
          </cell>
          <cell r="P400">
            <v>24085.58</v>
          </cell>
          <cell r="R400">
            <v>24085.58</v>
          </cell>
          <cell r="S400">
            <v>30914.42</v>
          </cell>
        </row>
        <row r="401">
          <cell r="D401" t="str">
            <v>05</v>
          </cell>
          <cell r="H401" t="str">
            <v>2</v>
          </cell>
          <cell r="L401">
            <v>25000</v>
          </cell>
          <cell r="M401">
            <v>50000</v>
          </cell>
          <cell r="N401">
            <v>75000</v>
          </cell>
          <cell r="P401">
            <v>24876.13</v>
          </cell>
          <cell r="R401">
            <v>24876.13</v>
          </cell>
          <cell r="S401">
            <v>50123.869999999995</v>
          </cell>
        </row>
        <row r="402">
          <cell r="D402" t="str">
            <v>05</v>
          </cell>
          <cell r="H402" t="str">
            <v>2</v>
          </cell>
          <cell r="L402">
            <v>28000</v>
          </cell>
          <cell r="M402">
            <v>-6000</v>
          </cell>
          <cell r="N402">
            <v>22000</v>
          </cell>
          <cell r="P402">
            <v>14199.3</v>
          </cell>
          <cell r="R402">
            <v>14199.3</v>
          </cell>
          <cell r="S402">
            <v>7800.7000000000007</v>
          </cell>
        </row>
        <row r="403">
          <cell r="D403" t="str">
            <v>05</v>
          </cell>
          <cell r="H403" t="str">
            <v>2</v>
          </cell>
          <cell r="L403">
            <v>820606</v>
          </cell>
          <cell r="M403">
            <v>-367500</v>
          </cell>
          <cell r="N403">
            <v>453106</v>
          </cell>
          <cell r="P403">
            <v>3376.86</v>
          </cell>
          <cell r="R403">
            <v>3376.86</v>
          </cell>
          <cell r="S403">
            <v>449729.14</v>
          </cell>
        </row>
        <row r="404">
          <cell r="D404" t="str">
            <v>05</v>
          </cell>
          <cell r="H404" t="str">
            <v>2</v>
          </cell>
          <cell r="L404">
            <v>20000</v>
          </cell>
          <cell r="M404">
            <v>-3000</v>
          </cell>
          <cell r="N404">
            <v>17000</v>
          </cell>
          <cell r="P404">
            <v>14634.15</v>
          </cell>
          <cell r="R404">
            <v>14634.15</v>
          </cell>
          <cell r="S404">
            <v>2365.8500000000004</v>
          </cell>
        </row>
        <row r="405">
          <cell r="D405" t="str">
            <v>05</v>
          </cell>
          <cell r="H405" t="str">
            <v>2</v>
          </cell>
          <cell r="L405">
            <v>1000</v>
          </cell>
          <cell r="M405">
            <v>0</v>
          </cell>
          <cell r="N405">
            <v>1000</v>
          </cell>
          <cell r="P405">
            <v>390.18</v>
          </cell>
          <cell r="R405">
            <v>390.18</v>
          </cell>
          <cell r="S405">
            <v>609.81999999999994</v>
          </cell>
        </row>
        <row r="406">
          <cell r="D406" t="str">
            <v>05</v>
          </cell>
          <cell r="H406" t="str">
            <v>2</v>
          </cell>
          <cell r="L406">
            <v>20000</v>
          </cell>
          <cell r="M406">
            <v>3000</v>
          </cell>
          <cell r="N406">
            <v>23000</v>
          </cell>
          <cell r="P406">
            <v>19954.41</v>
          </cell>
          <cell r="R406">
            <v>19954.41</v>
          </cell>
          <cell r="S406">
            <v>3045.59</v>
          </cell>
        </row>
        <row r="407">
          <cell r="D407" t="str">
            <v>05</v>
          </cell>
          <cell r="H407" t="str">
            <v>2</v>
          </cell>
          <cell r="L407">
            <v>550000</v>
          </cell>
          <cell r="M407">
            <v>-50000</v>
          </cell>
          <cell r="N407">
            <v>500000</v>
          </cell>
          <cell r="P407">
            <v>446306.39</v>
          </cell>
          <cell r="R407">
            <v>446306.39</v>
          </cell>
          <cell r="S407">
            <v>53693.609999999986</v>
          </cell>
        </row>
        <row r="408">
          <cell r="D408" t="str">
            <v>05</v>
          </cell>
          <cell r="H408" t="str">
            <v>2</v>
          </cell>
          <cell r="L408">
            <v>1300</v>
          </cell>
          <cell r="M408">
            <v>0</v>
          </cell>
          <cell r="N408">
            <v>1300</v>
          </cell>
          <cell r="P408">
            <v>1228.45</v>
          </cell>
          <cell r="R408">
            <v>1228.45</v>
          </cell>
          <cell r="S408">
            <v>71.549999999999955</v>
          </cell>
        </row>
        <row r="409">
          <cell r="D409" t="str">
            <v>05</v>
          </cell>
          <cell r="H409" t="str">
            <v>2</v>
          </cell>
          <cell r="L409">
            <v>5000</v>
          </cell>
          <cell r="M409">
            <v>0</v>
          </cell>
          <cell r="N409">
            <v>5000</v>
          </cell>
          <cell r="P409">
            <v>1947.96</v>
          </cell>
          <cell r="R409">
            <v>1947.96</v>
          </cell>
          <cell r="S409">
            <v>3052.04</v>
          </cell>
        </row>
        <row r="410">
          <cell r="D410" t="str">
            <v>05</v>
          </cell>
          <cell r="H410" t="str">
            <v>2</v>
          </cell>
          <cell r="L410">
            <v>3000</v>
          </cell>
          <cell r="M410">
            <v>0</v>
          </cell>
          <cell r="N410">
            <v>3000</v>
          </cell>
          <cell r="P410">
            <v>2930.67</v>
          </cell>
          <cell r="R410">
            <v>2930.67</v>
          </cell>
          <cell r="S410">
            <v>69.329999999999927</v>
          </cell>
        </row>
        <row r="411">
          <cell r="D411" t="str">
            <v>05</v>
          </cell>
          <cell r="H411" t="str">
            <v>2</v>
          </cell>
          <cell r="L411">
            <v>12500</v>
          </cell>
          <cell r="M411">
            <v>0</v>
          </cell>
          <cell r="N411">
            <v>12500</v>
          </cell>
          <cell r="P411">
            <v>12304.24</v>
          </cell>
          <cell r="R411">
            <v>12304.24</v>
          </cell>
          <cell r="S411">
            <v>195.76000000000022</v>
          </cell>
        </row>
        <row r="412">
          <cell r="D412" t="str">
            <v>05</v>
          </cell>
          <cell r="H412" t="str">
            <v>2</v>
          </cell>
          <cell r="L412">
            <v>5000</v>
          </cell>
          <cell r="M412">
            <v>0</v>
          </cell>
          <cell r="N412">
            <v>5000</v>
          </cell>
          <cell r="P412">
            <v>0</v>
          </cell>
          <cell r="R412">
            <v>0</v>
          </cell>
          <cell r="S412">
            <v>5000</v>
          </cell>
        </row>
        <row r="413">
          <cell r="D413" t="str">
            <v>05</v>
          </cell>
          <cell r="H413" t="str">
            <v>3</v>
          </cell>
          <cell r="L413">
            <v>28236</v>
          </cell>
          <cell r="M413">
            <v>0</v>
          </cell>
          <cell r="N413">
            <v>28236</v>
          </cell>
          <cell r="P413">
            <v>9048</v>
          </cell>
          <cell r="R413">
            <v>9048</v>
          </cell>
          <cell r="S413">
            <v>19188</v>
          </cell>
        </row>
        <row r="414">
          <cell r="D414" t="str">
            <v>05</v>
          </cell>
          <cell r="H414" t="str">
            <v>3</v>
          </cell>
          <cell r="L414">
            <v>21000</v>
          </cell>
          <cell r="M414">
            <v>0</v>
          </cell>
          <cell r="N414">
            <v>21000</v>
          </cell>
          <cell r="P414">
            <v>11601.87</v>
          </cell>
          <cell r="R414">
            <v>11601.87</v>
          </cell>
          <cell r="S414">
            <v>9398.1299999999992</v>
          </cell>
        </row>
        <row r="415">
          <cell r="D415" t="str">
            <v>05</v>
          </cell>
          <cell r="H415" t="str">
            <v>3</v>
          </cell>
          <cell r="L415">
            <v>1000</v>
          </cell>
          <cell r="M415">
            <v>0</v>
          </cell>
          <cell r="N415">
            <v>1000</v>
          </cell>
          <cell r="P415">
            <v>0</v>
          </cell>
          <cell r="R415">
            <v>0</v>
          </cell>
          <cell r="S415">
            <v>1000</v>
          </cell>
        </row>
        <row r="416">
          <cell r="D416" t="str">
            <v>05</v>
          </cell>
          <cell r="H416" t="str">
            <v>3</v>
          </cell>
          <cell r="L416">
            <v>2000</v>
          </cell>
          <cell r="M416">
            <v>0</v>
          </cell>
          <cell r="N416">
            <v>2000</v>
          </cell>
          <cell r="P416">
            <v>0</v>
          </cell>
          <cell r="R416">
            <v>0</v>
          </cell>
          <cell r="S416">
            <v>2000</v>
          </cell>
        </row>
        <row r="417">
          <cell r="D417" t="str">
            <v>05</v>
          </cell>
          <cell r="H417" t="str">
            <v>3</v>
          </cell>
          <cell r="L417">
            <v>710000</v>
          </cell>
          <cell r="M417">
            <v>36000</v>
          </cell>
          <cell r="N417">
            <v>746000</v>
          </cell>
          <cell r="P417">
            <v>428634.48</v>
          </cell>
          <cell r="R417">
            <v>428634.48</v>
          </cell>
          <cell r="S417">
            <v>317365.52</v>
          </cell>
        </row>
        <row r="418">
          <cell r="D418" t="str">
            <v>05</v>
          </cell>
          <cell r="H418" t="str">
            <v>3</v>
          </cell>
          <cell r="L418">
            <v>50000</v>
          </cell>
          <cell r="M418">
            <v>35200</v>
          </cell>
          <cell r="N418">
            <v>85200</v>
          </cell>
          <cell r="P418">
            <v>72508.58</v>
          </cell>
          <cell r="R418">
            <v>72508.58</v>
          </cell>
          <cell r="S418">
            <v>12691.419999999998</v>
          </cell>
        </row>
        <row r="419">
          <cell r="D419" t="str">
            <v>05</v>
          </cell>
          <cell r="H419" t="str">
            <v>3</v>
          </cell>
          <cell r="L419">
            <v>38499</v>
          </cell>
          <cell r="M419">
            <v>0</v>
          </cell>
          <cell r="N419">
            <v>38499</v>
          </cell>
          <cell r="P419">
            <v>32267.79</v>
          </cell>
          <cell r="R419">
            <v>32267.79</v>
          </cell>
          <cell r="S419">
            <v>6231.2099999999991</v>
          </cell>
        </row>
        <row r="420">
          <cell r="D420" t="str">
            <v>05</v>
          </cell>
          <cell r="H420" t="str">
            <v>3</v>
          </cell>
          <cell r="L420">
            <v>50000</v>
          </cell>
          <cell r="M420">
            <v>0</v>
          </cell>
          <cell r="N420">
            <v>50000</v>
          </cell>
          <cell r="P420">
            <v>0</v>
          </cell>
          <cell r="R420">
            <v>0</v>
          </cell>
          <cell r="S420">
            <v>50000</v>
          </cell>
        </row>
        <row r="421">
          <cell r="D421" t="str">
            <v>05</v>
          </cell>
          <cell r="H421" t="str">
            <v>3</v>
          </cell>
          <cell r="L421">
            <v>20000</v>
          </cell>
          <cell r="M421">
            <v>5000</v>
          </cell>
          <cell r="N421">
            <v>25000</v>
          </cell>
          <cell r="P421">
            <v>8092.03</v>
          </cell>
          <cell r="R421">
            <v>8092.03</v>
          </cell>
          <cell r="S421">
            <v>16907.97</v>
          </cell>
        </row>
        <row r="422">
          <cell r="D422" t="str">
            <v>05</v>
          </cell>
          <cell r="H422" t="str">
            <v>3</v>
          </cell>
          <cell r="L422">
            <v>58806</v>
          </cell>
          <cell r="M422">
            <v>0</v>
          </cell>
          <cell r="N422">
            <v>58806</v>
          </cell>
          <cell r="P422">
            <v>16703.43</v>
          </cell>
          <cell r="R422">
            <v>16703.43</v>
          </cell>
          <cell r="S422">
            <v>42102.57</v>
          </cell>
        </row>
        <row r="423">
          <cell r="D423" t="str">
            <v>05</v>
          </cell>
          <cell r="H423" t="str">
            <v>3</v>
          </cell>
          <cell r="L423">
            <v>20000</v>
          </cell>
          <cell r="M423">
            <v>0</v>
          </cell>
          <cell r="N423">
            <v>20000</v>
          </cell>
          <cell r="P423">
            <v>12311.05</v>
          </cell>
          <cell r="R423">
            <v>12311.05</v>
          </cell>
          <cell r="S423">
            <v>7688.9500000000007</v>
          </cell>
        </row>
        <row r="424">
          <cell r="D424" t="str">
            <v>05</v>
          </cell>
          <cell r="H424" t="str">
            <v>3</v>
          </cell>
          <cell r="L424">
            <v>375000</v>
          </cell>
          <cell r="M424">
            <v>0</v>
          </cell>
          <cell r="N424">
            <v>375000</v>
          </cell>
          <cell r="P424">
            <v>177016</v>
          </cell>
          <cell r="R424">
            <v>177016</v>
          </cell>
          <cell r="S424">
            <v>197984</v>
          </cell>
        </row>
        <row r="425">
          <cell r="D425" t="str">
            <v>05</v>
          </cell>
          <cell r="H425" t="str">
            <v>3</v>
          </cell>
          <cell r="L425">
            <v>45000</v>
          </cell>
          <cell r="M425">
            <v>0</v>
          </cell>
          <cell r="N425">
            <v>45000</v>
          </cell>
          <cell r="P425">
            <v>2850</v>
          </cell>
          <cell r="R425">
            <v>2850</v>
          </cell>
          <cell r="S425">
            <v>42150</v>
          </cell>
        </row>
        <row r="426">
          <cell r="D426" t="str">
            <v>05</v>
          </cell>
          <cell r="H426" t="str">
            <v>3</v>
          </cell>
          <cell r="L426">
            <v>10000</v>
          </cell>
          <cell r="M426">
            <v>22500</v>
          </cell>
          <cell r="N426">
            <v>32500</v>
          </cell>
          <cell r="P426">
            <v>12174</v>
          </cell>
          <cell r="R426">
            <v>12174</v>
          </cell>
          <cell r="S426">
            <v>20326</v>
          </cell>
        </row>
        <row r="427">
          <cell r="D427" t="str">
            <v>05</v>
          </cell>
          <cell r="H427" t="str">
            <v>5</v>
          </cell>
          <cell r="L427">
            <v>649000</v>
          </cell>
          <cell r="M427">
            <v>-82100</v>
          </cell>
          <cell r="N427">
            <v>566900</v>
          </cell>
          <cell r="P427">
            <v>0</v>
          </cell>
          <cell r="R427">
            <v>0</v>
          </cell>
          <cell r="S427">
            <v>566900</v>
          </cell>
        </row>
        <row r="428">
          <cell r="D428" t="str">
            <v>05</v>
          </cell>
          <cell r="H428" t="str">
            <v>5</v>
          </cell>
          <cell r="L428">
            <v>10000</v>
          </cell>
          <cell r="M428">
            <v>0</v>
          </cell>
          <cell r="N428">
            <v>10000</v>
          </cell>
          <cell r="P428">
            <v>0</v>
          </cell>
          <cell r="R428">
            <v>0</v>
          </cell>
          <cell r="S428">
            <v>10000</v>
          </cell>
        </row>
        <row r="429">
          <cell r="D429" t="str">
            <v>05</v>
          </cell>
          <cell r="H429" t="str">
            <v>3</v>
          </cell>
          <cell r="L429">
            <v>248327</v>
          </cell>
          <cell r="M429">
            <v>0</v>
          </cell>
          <cell r="N429">
            <v>248327</v>
          </cell>
          <cell r="P429">
            <v>0</v>
          </cell>
          <cell r="R429">
            <v>0</v>
          </cell>
          <cell r="S429">
            <v>248327</v>
          </cell>
        </row>
        <row r="430">
          <cell r="D430" t="str">
            <v>05</v>
          </cell>
          <cell r="H430" t="str">
            <v>3</v>
          </cell>
          <cell r="L430">
            <v>345781</v>
          </cell>
          <cell r="M430">
            <v>-125000</v>
          </cell>
          <cell r="N430">
            <v>220781</v>
          </cell>
          <cell r="P430">
            <v>67428</v>
          </cell>
          <cell r="R430">
            <v>67428</v>
          </cell>
          <cell r="S430">
            <v>153353</v>
          </cell>
        </row>
        <row r="431">
          <cell r="D431" t="str">
            <v>05</v>
          </cell>
          <cell r="H431" t="str">
            <v>3</v>
          </cell>
          <cell r="L431">
            <v>331857</v>
          </cell>
          <cell r="M431">
            <v>-264000</v>
          </cell>
          <cell r="N431">
            <v>67857</v>
          </cell>
          <cell r="P431">
            <v>0</v>
          </cell>
          <cell r="R431">
            <v>0</v>
          </cell>
          <cell r="S431">
            <v>67857</v>
          </cell>
        </row>
        <row r="432">
          <cell r="D432" t="str">
            <v>05</v>
          </cell>
          <cell r="H432" t="str">
            <v>2</v>
          </cell>
          <cell r="L432">
            <v>300</v>
          </cell>
          <cell r="M432">
            <v>700</v>
          </cell>
          <cell r="N432">
            <v>1000</v>
          </cell>
          <cell r="P432">
            <v>0</v>
          </cell>
          <cell r="R432">
            <v>0</v>
          </cell>
          <cell r="S432">
            <v>1000</v>
          </cell>
        </row>
        <row r="433">
          <cell r="D433" t="str">
            <v>05</v>
          </cell>
          <cell r="H433" t="str">
            <v>2</v>
          </cell>
          <cell r="L433">
            <v>1000</v>
          </cell>
          <cell r="M433">
            <v>1000</v>
          </cell>
          <cell r="N433">
            <v>2000</v>
          </cell>
          <cell r="P433">
            <v>0</v>
          </cell>
          <cell r="R433">
            <v>0</v>
          </cell>
          <cell r="S433">
            <v>2000</v>
          </cell>
        </row>
        <row r="434">
          <cell r="D434" t="str">
            <v>05</v>
          </cell>
          <cell r="H434" t="str">
            <v>2</v>
          </cell>
          <cell r="L434">
            <v>1500</v>
          </cell>
          <cell r="M434">
            <v>0</v>
          </cell>
          <cell r="N434">
            <v>1500</v>
          </cell>
          <cell r="P434">
            <v>0</v>
          </cell>
          <cell r="R434">
            <v>0</v>
          </cell>
          <cell r="S434">
            <v>1500</v>
          </cell>
        </row>
        <row r="435">
          <cell r="D435" t="str">
            <v>05</v>
          </cell>
          <cell r="H435" t="str">
            <v>2</v>
          </cell>
          <cell r="L435">
            <v>1500</v>
          </cell>
          <cell r="M435">
            <v>0</v>
          </cell>
          <cell r="N435">
            <v>1500</v>
          </cell>
          <cell r="P435">
            <v>0</v>
          </cell>
          <cell r="R435">
            <v>0</v>
          </cell>
          <cell r="S435">
            <v>1500</v>
          </cell>
        </row>
        <row r="436">
          <cell r="D436" t="str">
            <v>05</v>
          </cell>
          <cell r="H436" t="str">
            <v>2</v>
          </cell>
          <cell r="L436">
            <v>500</v>
          </cell>
          <cell r="M436">
            <v>0</v>
          </cell>
          <cell r="N436">
            <v>500</v>
          </cell>
          <cell r="P436">
            <v>0</v>
          </cell>
          <cell r="R436">
            <v>0</v>
          </cell>
          <cell r="S436">
            <v>500</v>
          </cell>
        </row>
        <row r="437">
          <cell r="D437" t="str">
            <v>05</v>
          </cell>
          <cell r="H437" t="str">
            <v>2</v>
          </cell>
          <cell r="L437">
            <v>2000</v>
          </cell>
          <cell r="M437">
            <v>0</v>
          </cell>
          <cell r="N437">
            <v>2000</v>
          </cell>
          <cell r="P437">
            <v>0</v>
          </cell>
          <cell r="R437">
            <v>0</v>
          </cell>
          <cell r="S437">
            <v>2000</v>
          </cell>
        </row>
        <row r="438">
          <cell r="D438" t="str">
            <v>05</v>
          </cell>
          <cell r="H438" t="str">
            <v>2</v>
          </cell>
          <cell r="L438">
            <v>1000</v>
          </cell>
          <cell r="M438">
            <v>0</v>
          </cell>
          <cell r="N438">
            <v>1000</v>
          </cell>
          <cell r="P438">
            <v>0</v>
          </cell>
          <cell r="R438">
            <v>0</v>
          </cell>
          <cell r="S438">
            <v>1000</v>
          </cell>
        </row>
        <row r="439">
          <cell r="D439" t="str">
            <v>05</v>
          </cell>
          <cell r="H439" t="str">
            <v>2</v>
          </cell>
          <cell r="L439">
            <v>3000</v>
          </cell>
          <cell r="M439">
            <v>0</v>
          </cell>
          <cell r="N439">
            <v>3000</v>
          </cell>
          <cell r="P439">
            <v>0</v>
          </cell>
          <cell r="R439">
            <v>0</v>
          </cell>
          <cell r="S439">
            <v>3000</v>
          </cell>
        </row>
        <row r="440">
          <cell r="D440" t="str">
            <v>05</v>
          </cell>
          <cell r="H440" t="str">
            <v>2</v>
          </cell>
          <cell r="L440">
            <v>99175</v>
          </cell>
          <cell r="M440">
            <v>0</v>
          </cell>
          <cell r="N440">
            <v>99175</v>
          </cell>
          <cell r="P440">
            <v>0</v>
          </cell>
          <cell r="R440">
            <v>0</v>
          </cell>
          <cell r="S440">
            <v>99175</v>
          </cell>
        </row>
        <row r="441">
          <cell r="D441" t="str">
            <v>05</v>
          </cell>
          <cell r="H441" t="str">
            <v>2</v>
          </cell>
          <cell r="L441">
            <v>1000</v>
          </cell>
          <cell r="M441">
            <v>0</v>
          </cell>
          <cell r="N441">
            <v>1000</v>
          </cell>
          <cell r="P441">
            <v>0</v>
          </cell>
          <cell r="R441">
            <v>0</v>
          </cell>
          <cell r="S441">
            <v>1000</v>
          </cell>
        </row>
        <row r="442">
          <cell r="D442" t="str">
            <v>05</v>
          </cell>
          <cell r="H442" t="str">
            <v>2</v>
          </cell>
          <cell r="L442">
            <v>1000</v>
          </cell>
          <cell r="M442">
            <v>2000</v>
          </cell>
          <cell r="N442">
            <v>3000</v>
          </cell>
          <cell r="P442">
            <v>0</v>
          </cell>
          <cell r="R442">
            <v>0</v>
          </cell>
          <cell r="S442">
            <v>3000</v>
          </cell>
        </row>
        <row r="443">
          <cell r="D443" t="str">
            <v>05</v>
          </cell>
          <cell r="H443" t="str">
            <v>2</v>
          </cell>
          <cell r="L443">
            <v>2000</v>
          </cell>
          <cell r="M443">
            <v>0</v>
          </cell>
          <cell r="N443">
            <v>2000</v>
          </cell>
          <cell r="P443">
            <v>0</v>
          </cell>
          <cell r="R443">
            <v>0</v>
          </cell>
          <cell r="S443">
            <v>2000</v>
          </cell>
        </row>
        <row r="444">
          <cell r="D444" t="str">
            <v>05</v>
          </cell>
          <cell r="H444" t="str">
            <v>2</v>
          </cell>
          <cell r="L444">
            <v>1500</v>
          </cell>
          <cell r="M444">
            <v>0</v>
          </cell>
          <cell r="N444">
            <v>1500</v>
          </cell>
          <cell r="P444">
            <v>0</v>
          </cell>
          <cell r="R444">
            <v>0</v>
          </cell>
          <cell r="S444">
            <v>1500</v>
          </cell>
        </row>
        <row r="445">
          <cell r="D445" t="str">
            <v>05</v>
          </cell>
          <cell r="H445" t="str">
            <v>2</v>
          </cell>
          <cell r="L445">
            <v>2000</v>
          </cell>
          <cell r="M445">
            <v>0</v>
          </cell>
          <cell r="N445">
            <v>2000</v>
          </cell>
          <cell r="P445">
            <v>1972</v>
          </cell>
          <cell r="R445">
            <v>1972</v>
          </cell>
          <cell r="S445">
            <v>28</v>
          </cell>
        </row>
        <row r="446">
          <cell r="D446" t="str">
            <v>05</v>
          </cell>
          <cell r="H446" t="str">
            <v>2</v>
          </cell>
          <cell r="L446">
            <v>3000</v>
          </cell>
          <cell r="M446">
            <v>0</v>
          </cell>
          <cell r="N446">
            <v>3000</v>
          </cell>
          <cell r="P446">
            <v>0</v>
          </cell>
          <cell r="R446">
            <v>0</v>
          </cell>
          <cell r="S446">
            <v>3000</v>
          </cell>
        </row>
        <row r="447">
          <cell r="D447" t="str">
            <v>05</v>
          </cell>
          <cell r="H447" t="str">
            <v>3</v>
          </cell>
          <cell r="L447">
            <v>579729</v>
          </cell>
          <cell r="M447">
            <v>0</v>
          </cell>
          <cell r="N447">
            <v>579729</v>
          </cell>
          <cell r="P447">
            <v>491280</v>
          </cell>
          <cell r="R447">
            <v>491280</v>
          </cell>
          <cell r="S447">
            <v>88449</v>
          </cell>
        </row>
        <row r="448">
          <cell r="D448" t="str">
            <v>05</v>
          </cell>
          <cell r="H448" t="str">
            <v>3</v>
          </cell>
          <cell r="L448">
            <v>2500</v>
          </cell>
          <cell r="M448">
            <v>0</v>
          </cell>
          <cell r="N448">
            <v>2500</v>
          </cell>
          <cell r="P448">
            <v>0</v>
          </cell>
          <cell r="R448">
            <v>0</v>
          </cell>
          <cell r="S448">
            <v>2500</v>
          </cell>
        </row>
        <row r="449">
          <cell r="D449" t="str">
            <v>05</v>
          </cell>
          <cell r="H449" t="str">
            <v>3</v>
          </cell>
          <cell r="L449">
            <v>153702</v>
          </cell>
          <cell r="M449">
            <v>0</v>
          </cell>
          <cell r="N449">
            <v>153702</v>
          </cell>
          <cell r="P449">
            <v>82543.11</v>
          </cell>
          <cell r="R449">
            <v>82543.11</v>
          </cell>
          <cell r="S449">
            <v>71158.89</v>
          </cell>
        </row>
        <row r="450">
          <cell r="D450" t="str">
            <v>05</v>
          </cell>
          <cell r="H450" t="str">
            <v>3</v>
          </cell>
          <cell r="L450">
            <v>2000</v>
          </cell>
          <cell r="M450">
            <v>0</v>
          </cell>
          <cell r="N450">
            <v>2000</v>
          </cell>
          <cell r="P450">
            <v>0</v>
          </cell>
          <cell r="R450">
            <v>0</v>
          </cell>
          <cell r="S450">
            <v>2000</v>
          </cell>
        </row>
        <row r="451">
          <cell r="D451" t="str">
            <v>05</v>
          </cell>
          <cell r="H451" t="str">
            <v>3</v>
          </cell>
          <cell r="L451">
            <v>2000</v>
          </cell>
          <cell r="M451">
            <v>3000</v>
          </cell>
          <cell r="N451">
            <v>5000</v>
          </cell>
          <cell r="P451">
            <v>0</v>
          </cell>
          <cell r="R451">
            <v>0</v>
          </cell>
          <cell r="S451">
            <v>5000</v>
          </cell>
        </row>
        <row r="452">
          <cell r="D452" t="str">
            <v>05</v>
          </cell>
          <cell r="H452" t="str">
            <v>3</v>
          </cell>
          <cell r="L452">
            <v>2000</v>
          </cell>
          <cell r="M452">
            <v>0</v>
          </cell>
          <cell r="N452">
            <v>2000</v>
          </cell>
          <cell r="P452">
            <v>0</v>
          </cell>
          <cell r="R452">
            <v>0</v>
          </cell>
          <cell r="S452">
            <v>2000</v>
          </cell>
        </row>
        <row r="453">
          <cell r="D453" t="str">
            <v>05</v>
          </cell>
          <cell r="H453" t="str">
            <v>1</v>
          </cell>
          <cell r="L453">
            <v>4832316</v>
          </cell>
          <cell r="M453">
            <v>126000</v>
          </cell>
          <cell r="N453">
            <v>4958316</v>
          </cell>
          <cell r="P453">
            <v>4607967.49</v>
          </cell>
          <cell r="R453">
            <v>4414890.49</v>
          </cell>
          <cell r="S453">
            <v>350348.50999999978</v>
          </cell>
        </row>
        <row r="454">
          <cell r="D454" t="str">
            <v>05</v>
          </cell>
          <cell r="H454" t="str">
            <v>1</v>
          </cell>
          <cell r="L454">
            <v>1000000</v>
          </cell>
          <cell r="M454">
            <v>0</v>
          </cell>
          <cell r="N454">
            <v>1000000</v>
          </cell>
          <cell r="P454">
            <v>986105.82</v>
          </cell>
          <cell r="R454">
            <v>986105.82</v>
          </cell>
          <cell r="S454">
            <v>13894.180000000051</v>
          </cell>
        </row>
        <row r="455">
          <cell r="D455" t="str">
            <v>05</v>
          </cell>
          <cell r="H455" t="str">
            <v>1</v>
          </cell>
          <cell r="L455">
            <v>1310000</v>
          </cell>
          <cell r="M455">
            <v>321000</v>
          </cell>
          <cell r="N455">
            <v>1631000</v>
          </cell>
          <cell r="P455">
            <v>1338284.72</v>
          </cell>
          <cell r="R455">
            <v>1338284.72</v>
          </cell>
          <cell r="S455">
            <v>292715.28000000003</v>
          </cell>
        </row>
        <row r="456">
          <cell r="D456" t="str">
            <v>05</v>
          </cell>
          <cell r="H456" t="str">
            <v>1</v>
          </cell>
          <cell r="L456">
            <v>190000</v>
          </cell>
          <cell r="M456">
            <v>0</v>
          </cell>
          <cell r="N456">
            <v>190000</v>
          </cell>
          <cell r="P456">
            <v>44320</v>
          </cell>
          <cell r="R456">
            <v>44320</v>
          </cell>
          <cell r="S456">
            <v>145680</v>
          </cell>
        </row>
        <row r="457">
          <cell r="D457" t="str">
            <v>05</v>
          </cell>
          <cell r="H457" t="str">
            <v>1</v>
          </cell>
          <cell r="L457">
            <v>54744</v>
          </cell>
          <cell r="M457">
            <v>111326</v>
          </cell>
          <cell r="N457">
            <v>166070</v>
          </cell>
          <cell r="P457">
            <v>60407</v>
          </cell>
          <cell r="R457">
            <v>57052</v>
          </cell>
          <cell r="S457">
            <v>105663</v>
          </cell>
        </row>
        <row r="458">
          <cell r="D458" t="str">
            <v>05</v>
          </cell>
          <cell r="H458" t="str">
            <v>1</v>
          </cell>
          <cell r="L458">
            <v>67116</v>
          </cell>
          <cell r="M458">
            <v>1745</v>
          </cell>
          <cell r="N458">
            <v>68861</v>
          </cell>
          <cell r="P458">
            <v>68861</v>
          </cell>
          <cell r="R458">
            <v>68861</v>
          </cell>
          <cell r="S458">
            <v>0</v>
          </cell>
        </row>
        <row r="459">
          <cell r="D459" t="str">
            <v>05</v>
          </cell>
          <cell r="H459" t="str">
            <v>1</v>
          </cell>
          <cell r="L459">
            <v>671155</v>
          </cell>
          <cell r="M459">
            <v>17500</v>
          </cell>
          <cell r="N459">
            <v>688655</v>
          </cell>
          <cell r="P459">
            <v>293665.40999999997</v>
          </cell>
          <cell r="R459">
            <v>293665.40999999997</v>
          </cell>
          <cell r="S459">
            <v>394989.59</v>
          </cell>
        </row>
        <row r="460">
          <cell r="D460" t="str">
            <v>05</v>
          </cell>
          <cell r="H460" t="str">
            <v>1</v>
          </cell>
          <cell r="L460">
            <v>450000</v>
          </cell>
          <cell r="M460">
            <v>0</v>
          </cell>
          <cell r="N460">
            <v>450000</v>
          </cell>
          <cell r="P460">
            <v>76019</v>
          </cell>
          <cell r="R460">
            <v>76019</v>
          </cell>
          <cell r="S460">
            <v>373981</v>
          </cell>
        </row>
        <row r="461">
          <cell r="D461" t="str">
            <v>05</v>
          </cell>
          <cell r="H461" t="str">
            <v>1</v>
          </cell>
          <cell r="L461">
            <v>100000</v>
          </cell>
          <cell r="M461">
            <v>0</v>
          </cell>
          <cell r="N461">
            <v>100000</v>
          </cell>
          <cell r="P461">
            <v>20000</v>
          </cell>
          <cell r="R461">
            <v>20000</v>
          </cell>
          <cell r="S461">
            <v>80000</v>
          </cell>
        </row>
        <row r="462">
          <cell r="D462" t="str">
            <v>05</v>
          </cell>
          <cell r="H462" t="str">
            <v>1</v>
          </cell>
          <cell r="L462">
            <v>144970</v>
          </cell>
          <cell r="M462">
            <v>0</v>
          </cell>
          <cell r="N462">
            <v>144970</v>
          </cell>
          <cell r="P462">
            <v>137865.96</v>
          </cell>
          <cell r="R462">
            <v>130410.15</v>
          </cell>
          <cell r="S462">
            <v>7104.0400000000081</v>
          </cell>
        </row>
        <row r="463">
          <cell r="D463" t="str">
            <v>05</v>
          </cell>
          <cell r="H463" t="str">
            <v>1</v>
          </cell>
          <cell r="L463">
            <v>845656</v>
          </cell>
          <cell r="M463">
            <v>22050</v>
          </cell>
          <cell r="N463">
            <v>867706</v>
          </cell>
          <cell r="P463">
            <v>800650.6</v>
          </cell>
          <cell r="R463">
            <v>757158.45</v>
          </cell>
          <cell r="S463">
            <v>67055.400000000023</v>
          </cell>
        </row>
        <row r="464">
          <cell r="D464" t="str">
            <v>05</v>
          </cell>
          <cell r="H464" t="str">
            <v>1</v>
          </cell>
          <cell r="L464">
            <v>96647</v>
          </cell>
          <cell r="M464">
            <v>2520</v>
          </cell>
          <cell r="N464">
            <v>99167</v>
          </cell>
          <cell r="P464">
            <v>91714.54</v>
          </cell>
          <cell r="R464">
            <v>87853</v>
          </cell>
          <cell r="S464">
            <v>7452.4600000000064</v>
          </cell>
        </row>
        <row r="465">
          <cell r="D465" t="str">
            <v>05</v>
          </cell>
          <cell r="H465" t="str">
            <v>1</v>
          </cell>
          <cell r="L465">
            <v>300000</v>
          </cell>
          <cell r="M465">
            <v>0</v>
          </cell>
          <cell r="N465">
            <v>300000</v>
          </cell>
          <cell r="P465">
            <v>261425.92000000001</v>
          </cell>
          <cell r="R465">
            <v>261425.92000000001</v>
          </cell>
          <cell r="S465">
            <v>38574.079999999987</v>
          </cell>
        </row>
        <row r="466">
          <cell r="D466" t="str">
            <v>05</v>
          </cell>
          <cell r="H466" t="str">
            <v>1</v>
          </cell>
          <cell r="L466">
            <v>3250000</v>
          </cell>
          <cell r="M466">
            <v>0</v>
          </cell>
          <cell r="N466">
            <v>3250000</v>
          </cell>
          <cell r="P466">
            <v>94452</v>
          </cell>
          <cell r="R466">
            <v>94452</v>
          </cell>
          <cell r="S466">
            <v>3155548</v>
          </cell>
        </row>
        <row r="467">
          <cell r="D467" t="str">
            <v>05</v>
          </cell>
          <cell r="H467" t="str">
            <v>1</v>
          </cell>
          <cell r="L467">
            <v>2200000</v>
          </cell>
          <cell r="M467">
            <v>0</v>
          </cell>
          <cell r="N467">
            <v>2200000</v>
          </cell>
          <cell r="P467">
            <v>659980.6</v>
          </cell>
          <cell r="R467">
            <v>659980.6</v>
          </cell>
          <cell r="S467">
            <v>1540019.4</v>
          </cell>
        </row>
        <row r="468">
          <cell r="D468" t="str">
            <v>05</v>
          </cell>
          <cell r="H468" t="str">
            <v>1</v>
          </cell>
          <cell r="L468">
            <v>500000</v>
          </cell>
          <cell r="M468">
            <v>0</v>
          </cell>
          <cell r="N468">
            <v>500000</v>
          </cell>
          <cell r="P468">
            <v>65421.99</v>
          </cell>
          <cell r="R468">
            <v>65421.99</v>
          </cell>
          <cell r="S468">
            <v>434578.01</v>
          </cell>
        </row>
        <row r="469">
          <cell r="D469" t="str">
            <v>05</v>
          </cell>
          <cell r="H469" t="str">
            <v>1</v>
          </cell>
          <cell r="L469">
            <v>9139494</v>
          </cell>
          <cell r="M469">
            <v>-9103970</v>
          </cell>
          <cell r="N469">
            <v>35524</v>
          </cell>
          <cell r="P469">
            <v>0</v>
          </cell>
          <cell r="R469">
            <v>0</v>
          </cell>
          <cell r="S469">
            <v>35524</v>
          </cell>
        </row>
        <row r="470">
          <cell r="D470" t="str">
            <v>05</v>
          </cell>
          <cell r="H470" t="str">
            <v>1</v>
          </cell>
          <cell r="L470">
            <v>3156485</v>
          </cell>
          <cell r="M470">
            <v>3639</v>
          </cell>
          <cell r="N470">
            <v>3160124</v>
          </cell>
          <cell r="P470">
            <v>70878.14</v>
          </cell>
          <cell r="R470">
            <v>70878.14</v>
          </cell>
          <cell r="S470">
            <v>3089245.86</v>
          </cell>
        </row>
        <row r="471">
          <cell r="D471" t="str">
            <v>05</v>
          </cell>
          <cell r="H471" t="str">
            <v>1</v>
          </cell>
          <cell r="L471">
            <v>269712</v>
          </cell>
          <cell r="M471">
            <v>0</v>
          </cell>
          <cell r="N471">
            <v>269712</v>
          </cell>
          <cell r="P471">
            <v>268684</v>
          </cell>
          <cell r="R471">
            <v>268684</v>
          </cell>
          <cell r="S471">
            <v>1028</v>
          </cell>
        </row>
        <row r="472">
          <cell r="D472" t="str">
            <v>05</v>
          </cell>
          <cell r="H472" t="str">
            <v>1</v>
          </cell>
          <cell r="L472">
            <v>218832</v>
          </cell>
          <cell r="M472">
            <v>0</v>
          </cell>
          <cell r="N472">
            <v>218832</v>
          </cell>
          <cell r="P472">
            <v>204452</v>
          </cell>
          <cell r="R472">
            <v>187273</v>
          </cell>
          <cell r="S472">
            <v>14380</v>
          </cell>
        </row>
        <row r="473">
          <cell r="D473" t="str">
            <v>05</v>
          </cell>
          <cell r="H473" t="str">
            <v>1</v>
          </cell>
          <cell r="L473">
            <v>201347</v>
          </cell>
          <cell r="M473">
            <v>-41620.959999999999</v>
          </cell>
          <cell r="N473">
            <v>159726.04</v>
          </cell>
          <cell r="P473">
            <v>159726.04</v>
          </cell>
          <cell r="R473">
            <v>159726.04</v>
          </cell>
          <cell r="S473">
            <v>0</v>
          </cell>
        </row>
        <row r="474">
          <cell r="D474" t="str">
            <v>05</v>
          </cell>
          <cell r="H474" t="str">
            <v>1</v>
          </cell>
          <cell r="L474">
            <v>10983</v>
          </cell>
          <cell r="M474">
            <v>0</v>
          </cell>
          <cell r="N474">
            <v>10983</v>
          </cell>
          <cell r="P474">
            <v>0</v>
          </cell>
          <cell r="R474">
            <v>0</v>
          </cell>
          <cell r="S474">
            <v>10983</v>
          </cell>
        </row>
        <row r="475">
          <cell r="D475" t="str">
            <v>05</v>
          </cell>
          <cell r="H475" t="str">
            <v>1</v>
          </cell>
          <cell r="L475">
            <v>50000</v>
          </cell>
          <cell r="M475">
            <v>0</v>
          </cell>
          <cell r="N475">
            <v>50000</v>
          </cell>
          <cell r="P475">
            <v>37821.79</v>
          </cell>
          <cell r="R475">
            <v>37821.79</v>
          </cell>
          <cell r="S475">
            <v>12178.21</v>
          </cell>
        </row>
        <row r="476">
          <cell r="D476" t="str">
            <v>05</v>
          </cell>
          <cell r="H476" t="str">
            <v>2</v>
          </cell>
          <cell r="L476">
            <v>2000</v>
          </cell>
          <cell r="M476">
            <v>0</v>
          </cell>
          <cell r="N476">
            <v>2000</v>
          </cell>
          <cell r="P476">
            <v>1947.77</v>
          </cell>
          <cell r="R476">
            <v>1947.77</v>
          </cell>
          <cell r="S476">
            <v>52.230000000000018</v>
          </cell>
        </row>
        <row r="477">
          <cell r="D477" t="str">
            <v>05</v>
          </cell>
          <cell r="H477" t="str">
            <v>2</v>
          </cell>
          <cell r="L477">
            <v>1215</v>
          </cell>
          <cell r="M477">
            <v>50</v>
          </cell>
          <cell r="N477">
            <v>1265</v>
          </cell>
          <cell r="P477">
            <v>1238</v>
          </cell>
          <cell r="R477">
            <v>1238</v>
          </cell>
          <cell r="S477">
            <v>27</v>
          </cell>
        </row>
        <row r="478">
          <cell r="D478" t="str">
            <v>05</v>
          </cell>
          <cell r="H478" t="str">
            <v>2</v>
          </cell>
          <cell r="L478">
            <v>15000</v>
          </cell>
          <cell r="M478">
            <v>0</v>
          </cell>
          <cell r="N478">
            <v>15000</v>
          </cell>
          <cell r="P478">
            <v>1046.6199999999999</v>
          </cell>
          <cell r="R478">
            <v>1046.6199999999999</v>
          </cell>
          <cell r="S478">
            <v>13953.380000000001</v>
          </cell>
        </row>
        <row r="479">
          <cell r="D479" t="str">
            <v>05</v>
          </cell>
          <cell r="H479" t="str">
            <v>2</v>
          </cell>
          <cell r="L479">
            <v>1600</v>
          </cell>
          <cell r="M479">
            <v>0</v>
          </cell>
          <cell r="N479">
            <v>1600</v>
          </cell>
          <cell r="P479">
            <v>0</v>
          </cell>
          <cell r="R479">
            <v>0</v>
          </cell>
          <cell r="S479">
            <v>1600</v>
          </cell>
        </row>
        <row r="480">
          <cell r="D480" t="str">
            <v>05</v>
          </cell>
          <cell r="H480" t="str">
            <v>2</v>
          </cell>
          <cell r="L480">
            <v>500</v>
          </cell>
          <cell r="M480">
            <v>0</v>
          </cell>
          <cell r="N480">
            <v>500</v>
          </cell>
          <cell r="P480">
            <v>0</v>
          </cell>
          <cell r="R480">
            <v>0</v>
          </cell>
          <cell r="S480">
            <v>500</v>
          </cell>
        </row>
        <row r="481">
          <cell r="D481" t="str">
            <v>05</v>
          </cell>
          <cell r="H481" t="str">
            <v>2</v>
          </cell>
          <cell r="L481">
            <v>2255616</v>
          </cell>
          <cell r="M481">
            <v>-39932</v>
          </cell>
          <cell r="N481">
            <v>2215684</v>
          </cell>
          <cell r="P481">
            <v>8932</v>
          </cell>
          <cell r="R481">
            <v>8932</v>
          </cell>
          <cell r="S481">
            <v>2206752</v>
          </cell>
        </row>
        <row r="482">
          <cell r="D482" t="str">
            <v>05</v>
          </cell>
          <cell r="H482" t="str">
            <v>2</v>
          </cell>
          <cell r="L482">
            <v>2500</v>
          </cell>
          <cell r="M482">
            <v>0</v>
          </cell>
          <cell r="N482">
            <v>2500</v>
          </cell>
          <cell r="P482">
            <v>0</v>
          </cell>
          <cell r="R482">
            <v>0</v>
          </cell>
          <cell r="S482">
            <v>2500</v>
          </cell>
        </row>
        <row r="483">
          <cell r="D483" t="str">
            <v>05</v>
          </cell>
          <cell r="H483" t="str">
            <v>3</v>
          </cell>
          <cell r="L483">
            <v>800000</v>
          </cell>
          <cell r="M483">
            <v>0</v>
          </cell>
          <cell r="N483">
            <v>800000</v>
          </cell>
          <cell r="P483">
            <v>41760</v>
          </cell>
          <cell r="R483">
            <v>41760</v>
          </cell>
          <cell r="S483">
            <v>758240</v>
          </cell>
        </row>
        <row r="484">
          <cell r="D484" t="str">
            <v>05</v>
          </cell>
          <cell r="H484" t="str">
            <v>3</v>
          </cell>
          <cell r="L484">
            <v>1000000</v>
          </cell>
          <cell r="M484">
            <v>0</v>
          </cell>
          <cell r="N484">
            <v>1000000</v>
          </cell>
          <cell r="P484">
            <v>209849.15</v>
          </cell>
          <cell r="R484">
            <v>209849.15</v>
          </cell>
          <cell r="S484">
            <v>790150.85</v>
          </cell>
        </row>
        <row r="485">
          <cell r="D485" t="str">
            <v>05</v>
          </cell>
          <cell r="H485" t="str">
            <v>3</v>
          </cell>
          <cell r="L485">
            <v>18000</v>
          </cell>
          <cell r="M485">
            <v>0</v>
          </cell>
          <cell r="N485">
            <v>18000</v>
          </cell>
          <cell r="P485">
            <v>2262</v>
          </cell>
          <cell r="R485">
            <v>2262</v>
          </cell>
          <cell r="S485">
            <v>15738</v>
          </cell>
        </row>
        <row r="486">
          <cell r="D486" t="str">
            <v>05</v>
          </cell>
          <cell r="H486" t="str">
            <v>3</v>
          </cell>
          <cell r="L486">
            <v>6184</v>
          </cell>
          <cell r="M486">
            <v>0</v>
          </cell>
          <cell r="N486">
            <v>6184</v>
          </cell>
          <cell r="P486">
            <v>5113.43</v>
          </cell>
          <cell r="R486">
            <v>5113.43</v>
          </cell>
          <cell r="S486">
            <v>1070.5699999999997</v>
          </cell>
        </row>
        <row r="487">
          <cell r="D487" t="str">
            <v>05</v>
          </cell>
          <cell r="H487" t="str">
            <v>3</v>
          </cell>
          <cell r="L487">
            <v>40000</v>
          </cell>
          <cell r="M487">
            <v>0</v>
          </cell>
          <cell r="N487">
            <v>40000</v>
          </cell>
          <cell r="P487">
            <v>9042.86</v>
          </cell>
          <cell r="R487">
            <v>9042.86</v>
          </cell>
          <cell r="S487">
            <v>30957.14</v>
          </cell>
        </row>
        <row r="488">
          <cell r="D488" t="str">
            <v>05</v>
          </cell>
          <cell r="H488" t="str">
            <v>3</v>
          </cell>
          <cell r="L488">
            <v>2510000</v>
          </cell>
          <cell r="M488">
            <v>-160300</v>
          </cell>
          <cell r="N488">
            <v>2349700</v>
          </cell>
          <cell r="P488">
            <v>1749002.93</v>
          </cell>
          <cell r="R488">
            <v>1749002.93</v>
          </cell>
          <cell r="S488">
            <v>600697.07000000007</v>
          </cell>
        </row>
        <row r="489">
          <cell r="D489" t="str">
            <v>05</v>
          </cell>
          <cell r="H489" t="str">
            <v>4</v>
          </cell>
          <cell r="L489">
            <v>260000</v>
          </cell>
          <cell r="M489">
            <v>0</v>
          </cell>
          <cell r="N489">
            <v>260000</v>
          </cell>
          <cell r="P489">
            <v>258615</v>
          </cell>
          <cell r="R489">
            <v>258615</v>
          </cell>
          <cell r="S489">
            <v>1385</v>
          </cell>
        </row>
        <row r="490">
          <cell r="D490" t="str">
            <v>05</v>
          </cell>
          <cell r="H490" t="str">
            <v>1</v>
          </cell>
          <cell r="L490">
            <v>6640008</v>
          </cell>
          <cell r="M490">
            <v>316400</v>
          </cell>
          <cell r="N490">
            <v>6956408</v>
          </cell>
          <cell r="P490">
            <v>6314151.3499999996</v>
          </cell>
          <cell r="R490">
            <v>6025110.3499999996</v>
          </cell>
          <cell r="S490">
            <v>642256.65000000037</v>
          </cell>
        </row>
        <row r="491">
          <cell r="D491" t="str">
            <v>05</v>
          </cell>
          <cell r="H491" t="str">
            <v>1</v>
          </cell>
          <cell r="L491">
            <v>1325292</v>
          </cell>
          <cell r="M491">
            <v>43200</v>
          </cell>
          <cell r="N491">
            <v>1368492</v>
          </cell>
          <cell r="P491">
            <v>1145538.1399999999</v>
          </cell>
          <cell r="R491">
            <v>1145538.1399999999</v>
          </cell>
          <cell r="S491">
            <v>222953.8600000001</v>
          </cell>
        </row>
        <row r="492">
          <cell r="D492" t="str">
            <v>05</v>
          </cell>
          <cell r="H492" t="str">
            <v>1</v>
          </cell>
          <cell r="L492">
            <v>164316</v>
          </cell>
          <cell r="M492">
            <v>33416</v>
          </cell>
          <cell r="N492">
            <v>197732</v>
          </cell>
          <cell r="P492">
            <v>180957</v>
          </cell>
          <cell r="R492">
            <v>164249</v>
          </cell>
          <cell r="S492">
            <v>16775</v>
          </cell>
        </row>
        <row r="493">
          <cell r="D493" t="str">
            <v>05</v>
          </cell>
          <cell r="H493" t="str">
            <v>1</v>
          </cell>
          <cell r="L493">
            <v>110629</v>
          </cell>
          <cell r="M493">
            <v>5031</v>
          </cell>
          <cell r="N493">
            <v>115660</v>
          </cell>
          <cell r="P493">
            <v>109979.91</v>
          </cell>
          <cell r="R493">
            <v>109979.91</v>
          </cell>
          <cell r="S493">
            <v>5680.0899999999965</v>
          </cell>
        </row>
        <row r="494">
          <cell r="D494" t="str">
            <v>05</v>
          </cell>
          <cell r="H494" t="str">
            <v>1</v>
          </cell>
          <cell r="L494">
            <v>1106292</v>
          </cell>
          <cell r="M494">
            <v>50332</v>
          </cell>
          <cell r="N494">
            <v>1156624</v>
          </cell>
          <cell r="P494">
            <v>517954.37</v>
          </cell>
          <cell r="R494">
            <v>517954.37</v>
          </cell>
          <cell r="S494">
            <v>638669.63</v>
          </cell>
        </row>
        <row r="495">
          <cell r="D495" t="str">
            <v>05</v>
          </cell>
          <cell r="H495" t="str">
            <v>1</v>
          </cell>
          <cell r="L495">
            <v>137902</v>
          </cell>
          <cell r="M495">
            <v>0</v>
          </cell>
          <cell r="N495">
            <v>137902</v>
          </cell>
          <cell r="P495">
            <v>81540.81</v>
          </cell>
          <cell r="R495">
            <v>81540.81</v>
          </cell>
          <cell r="S495">
            <v>56361.19</v>
          </cell>
        </row>
        <row r="496">
          <cell r="D496" t="str">
            <v>05</v>
          </cell>
          <cell r="H496" t="str">
            <v>1</v>
          </cell>
          <cell r="L496">
            <v>199201</v>
          </cell>
          <cell r="M496">
            <v>6200</v>
          </cell>
          <cell r="N496">
            <v>205401</v>
          </cell>
          <cell r="P496">
            <v>185695.86</v>
          </cell>
          <cell r="R496">
            <v>176996.46</v>
          </cell>
          <cell r="S496">
            <v>19705.140000000014</v>
          </cell>
        </row>
        <row r="497">
          <cell r="D497" t="str">
            <v>05</v>
          </cell>
          <cell r="H497" t="str">
            <v>1</v>
          </cell>
          <cell r="L497">
            <v>1162002</v>
          </cell>
          <cell r="M497">
            <v>92023</v>
          </cell>
          <cell r="N497">
            <v>1254025</v>
          </cell>
          <cell r="P497">
            <v>1083223.8699999999</v>
          </cell>
          <cell r="R497">
            <v>1032477.46</v>
          </cell>
          <cell r="S497">
            <v>170801.13000000012</v>
          </cell>
        </row>
        <row r="498">
          <cell r="D498" t="str">
            <v>05</v>
          </cell>
          <cell r="H498" t="str">
            <v>1</v>
          </cell>
          <cell r="L498">
            <v>132801</v>
          </cell>
          <cell r="M498">
            <v>10517</v>
          </cell>
          <cell r="N498">
            <v>143318</v>
          </cell>
          <cell r="P498">
            <v>126401.24</v>
          </cell>
          <cell r="R498">
            <v>120601.64</v>
          </cell>
          <cell r="S498">
            <v>16916.759999999995</v>
          </cell>
        </row>
        <row r="499">
          <cell r="D499" t="str">
            <v>05</v>
          </cell>
          <cell r="H499" t="str">
            <v>1</v>
          </cell>
          <cell r="L499">
            <v>215869</v>
          </cell>
          <cell r="M499">
            <v>15097</v>
          </cell>
          <cell r="N499">
            <v>230966</v>
          </cell>
          <cell r="P499">
            <v>110103.58</v>
          </cell>
          <cell r="R499">
            <v>110103.58</v>
          </cell>
          <cell r="S499">
            <v>120862.42</v>
          </cell>
        </row>
        <row r="500">
          <cell r="D500" t="str">
            <v>05</v>
          </cell>
          <cell r="H500" t="str">
            <v>1</v>
          </cell>
          <cell r="L500">
            <v>475308</v>
          </cell>
          <cell r="M500">
            <v>0</v>
          </cell>
          <cell r="N500">
            <v>475308</v>
          </cell>
          <cell r="P500">
            <v>430935</v>
          </cell>
          <cell r="R500">
            <v>430935</v>
          </cell>
          <cell r="S500">
            <v>44373</v>
          </cell>
        </row>
        <row r="501">
          <cell r="D501" t="str">
            <v>05</v>
          </cell>
          <cell r="H501" t="str">
            <v>1</v>
          </cell>
          <cell r="L501">
            <v>433704</v>
          </cell>
          <cell r="M501">
            <v>0</v>
          </cell>
          <cell r="N501">
            <v>433704</v>
          </cell>
          <cell r="P501">
            <v>394182</v>
          </cell>
          <cell r="R501">
            <v>358040</v>
          </cell>
          <cell r="S501">
            <v>39522</v>
          </cell>
        </row>
        <row r="502">
          <cell r="D502" t="str">
            <v>05</v>
          </cell>
          <cell r="H502" t="str">
            <v>1</v>
          </cell>
          <cell r="L502">
            <v>276667</v>
          </cell>
          <cell r="M502">
            <v>-7456.6500000000015</v>
          </cell>
          <cell r="N502">
            <v>269210.34999999998</v>
          </cell>
          <cell r="P502">
            <v>269210.34999999998</v>
          </cell>
          <cell r="R502">
            <v>269210.34999999998</v>
          </cell>
          <cell r="S502">
            <v>0</v>
          </cell>
        </row>
        <row r="503">
          <cell r="D503" t="str">
            <v>05</v>
          </cell>
          <cell r="H503" t="str">
            <v>1</v>
          </cell>
          <cell r="L503">
            <v>52947</v>
          </cell>
          <cell r="M503">
            <v>0</v>
          </cell>
          <cell r="N503">
            <v>52947</v>
          </cell>
          <cell r="P503">
            <v>0</v>
          </cell>
          <cell r="R503">
            <v>0</v>
          </cell>
          <cell r="S503">
            <v>52947</v>
          </cell>
        </row>
        <row r="504">
          <cell r="D504" t="str">
            <v>05</v>
          </cell>
          <cell r="H504" t="str">
            <v>2</v>
          </cell>
          <cell r="L504">
            <v>4000</v>
          </cell>
          <cell r="M504">
            <v>50000</v>
          </cell>
          <cell r="N504">
            <v>54000</v>
          </cell>
          <cell r="P504">
            <v>3941.94</v>
          </cell>
          <cell r="R504">
            <v>3941.94</v>
          </cell>
          <cell r="S504">
            <v>50058.06</v>
          </cell>
        </row>
        <row r="505">
          <cell r="D505" t="str">
            <v>05</v>
          </cell>
          <cell r="H505" t="str">
            <v>2</v>
          </cell>
          <cell r="L505">
            <v>900000</v>
          </cell>
          <cell r="M505">
            <v>-167573</v>
          </cell>
          <cell r="N505">
            <v>732427</v>
          </cell>
          <cell r="P505">
            <v>514213.44999999995</v>
          </cell>
          <cell r="R505">
            <v>403296.8</v>
          </cell>
          <cell r="S505">
            <v>218213.55000000005</v>
          </cell>
        </row>
        <row r="506">
          <cell r="D506" t="str">
            <v>05</v>
          </cell>
          <cell r="H506" t="str">
            <v>2</v>
          </cell>
          <cell r="L506">
            <v>150000</v>
          </cell>
          <cell r="M506">
            <v>-50500</v>
          </cell>
          <cell r="N506">
            <v>99500</v>
          </cell>
          <cell r="P506">
            <v>92250</v>
          </cell>
          <cell r="R506">
            <v>92250</v>
          </cell>
          <cell r="S506">
            <v>7250</v>
          </cell>
        </row>
        <row r="507">
          <cell r="D507" t="str">
            <v>05</v>
          </cell>
          <cell r="H507" t="str">
            <v>2</v>
          </cell>
          <cell r="L507">
            <v>20000</v>
          </cell>
          <cell r="M507">
            <v>71650</v>
          </cell>
          <cell r="N507">
            <v>91650</v>
          </cell>
          <cell r="P507">
            <v>48379</v>
          </cell>
          <cell r="R507">
            <v>48379</v>
          </cell>
          <cell r="S507">
            <v>43271</v>
          </cell>
        </row>
        <row r="508">
          <cell r="D508" t="str">
            <v>05</v>
          </cell>
          <cell r="H508" t="str">
            <v>2</v>
          </cell>
          <cell r="L508">
            <v>130000</v>
          </cell>
          <cell r="M508">
            <v>0</v>
          </cell>
          <cell r="N508">
            <v>130000</v>
          </cell>
          <cell r="P508">
            <v>96095</v>
          </cell>
          <cell r="R508">
            <v>96095</v>
          </cell>
          <cell r="S508">
            <v>33905</v>
          </cell>
        </row>
        <row r="509">
          <cell r="D509" t="str">
            <v>05</v>
          </cell>
          <cell r="H509" t="str">
            <v>2</v>
          </cell>
          <cell r="L509">
            <v>10000</v>
          </cell>
          <cell r="M509">
            <v>0</v>
          </cell>
          <cell r="N509">
            <v>10000</v>
          </cell>
          <cell r="P509">
            <v>0</v>
          </cell>
          <cell r="R509">
            <v>0</v>
          </cell>
          <cell r="S509">
            <v>10000</v>
          </cell>
        </row>
        <row r="510">
          <cell r="D510" t="str">
            <v>05</v>
          </cell>
          <cell r="H510" t="str">
            <v>2</v>
          </cell>
          <cell r="L510">
            <v>1000</v>
          </cell>
          <cell r="M510">
            <v>0</v>
          </cell>
          <cell r="N510">
            <v>1000</v>
          </cell>
          <cell r="P510">
            <v>400.2</v>
          </cell>
          <cell r="R510">
            <v>400.2</v>
          </cell>
          <cell r="S510">
            <v>599.79999999999995</v>
          </cell>
        </row>
        <row r="511">
          <cell r="D511" t="str">
            <v>05</v>
          </cell>
          <cell r="H511" t="str">
            <v>2</v>
          </cell>
          <cell r="L511">
            <v>1100000</v>
          </cell>
          <cell r="M511">
            <v>100000</v>
          </cell>
          <cell r="N511">
            <v>1200000</v>
          </cell>
          <cell r="P511">
            <v>955590.81</v>
          </cell>
          <cell r="R511">
            <v>955590.81</v>
          </cell>
          <cell r="S511">
            <v>244409.18999999994</v>
          </cell>
        </row>
        <row r="512">
          <cell r="D512" t="str">
            <v>05</v>
          </cell>
          <cell r="H512" t="str">
            <v>2</v>
          </cell>
          <cell r="L512">
            <v>19520</v>
          </cell>
          <cell r="M512">
            <v>0</v>
          </cell>
          <cell r="N512">
            <v>19520</v>
          </cell>
          <cell r="P512">
            <v>18203.330000000002</v>
          </cell>
          <cell r="R512">
            <v>18203.330000000002</v>
          </cell>
          <cell r="S512">
            <v>1316.6699999999983</v>
          </cell>
        </row>
        <row r="513">
          <cell r="D513" t="str">
            <v>05</v>
          </cell>
          <cell r="H513" t="str">
            <v>2</v>
          </cell>
          <cell r="L513">
            <v>5000</v>
          </cell>
          <cell r="M513">
            <v>1500</v>
          </cell>
          <cell r="N513">
            <v>6500</v>
          </cell>
          <cell r="P513">
            <v>6244</v>
          </cell>
          <cell r="R513">
            <v>6244</v>
          </cell>
          <cell r="S513">
            <v>256</v>
          </cell>
        </row>
        <row r="514">
          <cell r="D514" t="str">
            <v>05</v>
          </cell>
          <cell r="H514" t="str">
            <v>2</v>
          </cell>
          <cell r="L514">
            <v>1500</v>
          </cell>
          <cell r="M514">
            <v>0</v>
          </cell>
          <cell r="N514">
            <v>1500</v>
          </cell>
          <cell r="P514">
            <v>1359</v>
          </cell>
          <cell r="R514">
            <v>1359</v>
          </cell>
          <cell r="S514">
            <v>141</v>
          </cell>
        </row>
        <row r="515">
          <cell r="D515" t="str">
            <v>05</v>
          </cell>
          <cell r="H515" t="str">
            <v>2</v>
          </cell>
          <cell r="L515">
            <v>8000</v>
          </cell>
          <cell r="M515">
            <v>0</v>
          </cell>
          <cell r="N515">
            <v>8000</v>
          </cell>
          <cell r="P515">
            <v>1332.81</v>
          </cell>
          <cell r="R515">
            <v>1332.81</v>
          </cell>
          <cell r="S515">
            <v>6667.1900000000005</v>
          </cell>
        </row>
        <row r="516">
          <cell r="D516" t="str">
            <v>05</v>
          </cell>
          <cell r="H516" t="str">
            <v>3</v>
          </cell>
          <cell r="L516">
            <v>1500000</v>
          </cell>
          <cell r="M516">
            <v>0</v>
          </cell>
          <cell r="N516">
            <v>1500000</v>
          </cell>
          <cell r="P516">
            <v>1159678</v>
          </cell>
          <cell r="R516">
            <v>1159678</v>
          </cell>
          <cell r="S516">
            <v>340322</v>
          </cell>
        </row>
        <row r="517">
          <cell r="D517" t="str">
            <v>05</v>
          </cell>
          <cell r="H517" t="str">
            <v>3</v>
          </cell>
          <cell r="L517">
            <v>6000</v>
          </cell>
          <cell r="M517">
            <v>0</v>
          </cell>
          <cell r="N517">
            <v>6000</v>
          </cell>
          <cell r="P517">
            <v>0</v>
          </cell>
          <cell r="R517">
            <v>0</v>
          </cell>
          <cell r="S517">
            <v>6000</v>
          </cell>
        </row>
        <row r="518">
          <cell r="D518" t="str">
            <v>05</v>
          </cell>
          <cell r="H518" t="str">
            <v>3</v>
          </cell>
          <cell r="L518">
            <v>90281</v>
          </cell>
          <cell r="M518">
            <v>40000</v>
          </cell>
          <cell r="N518">
            <v>130281</v>
          </cell>
          <cell r="P518">
            <v>85325</v>
          </cell>
          <cell r="R518">
            <v>85325</v>
          </cell>
          <cell r="S518">
            <v>44956</v>
          </cell>
        </row>
        <row r="519">
          <cell r="D519" t="str">
            <v>05</v>
          </cell>
          <cell r="H519" t="str">
            <v>3</v>
          </cell>
          <cell r="L519">
            <v>25200</v>
          </cell>
          <cell r="M519">
            <v>0</v>
          </cell>
          <cell r="N519">
            <v>25200</v>
          </cell>
          <cell r="P519">
            <v>21290.11</v>
          </cell>
          <cell r="R519">
            <v>21290.11</v>
          </cell>
          <cell r="S519">
            <v>3909.8899999999994</v>
          </cell>
        </row>
        <row r="520">
          <cell r="D520" t="str">
            <v>05</v>
          </cell>
          <cell r="H520" t="str">
            <v>3</v>
          </cell>
          <cell r="L520">
            <v>79200</v>
          </cell>
          <cell r="M520">
            <v>107700</v>
          </cell>
          <cell r="N520">
            <v>186900</v>
          </cell>
          <cell r="P520">
            <v>110477.79</v>
          </cell>
          <cell r="R520">
            <v>110477.79</v>
          </cell>
          <cell r="S520">
            <v>76422.210000000006</v>
          </cell>
        </row>
        <row r="521">
          <cell r="D521" t="str">
            <v>05</v>
          </cell>
          <cell r="H521" t="str">
            <v>3</v>
          </cell>
          <cell r="L521">
            <v>107000</v>
          </cell>
          <cell r="M521">
            <v>-101500</v>
          </cell>
          <cell r="N521">
            <v>5500</v>
          </cell>
          <cell r="P521">
            <v>1995.2</v>
          </cell>
          <cell r="R521">
            <v>1995.2</v>
          </cell>
          <cell r="S521">
            <v>3504.8</v>
          </cell>
        </row>
        <row r="522">
          <cell r="D522" t="str">
            <v>05</v>
          </cell>
          <cell r="H522" t="str">
            <v>3</v>
          </cell>
          <cell r="L522">
            <v>1194000</v>
          </cell>
          <cell r="M522">
            <v>601320</v>
          </cell>
          <cell r="N522">
            <v>1795320</v>
          </cell>
          <cell r="P522">
            <v>372912</v>
          </cell>
          <cell r="R522">
            <v>372912</v>
          </cell>
          <cell r="S522">
            <v>1422408</v>
          </cell>
        </row>
        <row r="523">
          <cell r="D523" t="str">
            <v>05</v>
          </cell>
          <cell r="H523" t="str">
            <v>3</v>
          </cell>
          <cell r="L523">
            <v>928745</v>
          </cell>
          <cell r="M523">
            <v>-291859</v>
          </cell>
          <cell r="N523">
            <v>636886</v>
          </cell>
          <cell r="P523">
            <v>172288.27</v>
          </cell>
          <cell r="R523">
            <v>172288.27</v>
          </cell>
          <cell r="S523">
            <v>464597.73</v>
          </cell>
        </row>
        <row r="524">
          <cell r="D524" t="str">
            <v>05</v>
          </cell>
          <cell r="H524" t="str">
            <v>3</v>
          </cell>
          <cell r="L524">
            <v>35000</v>
          </cell>
          <cell r="M524">
            <v>0</v>
          </cell>
          <cell r="N524">
            <v>35000</v>
          </cell>
          <cell r="P524">
            <v>0</v>
          </cell>
          <cell r="R524">
            <v>0</v>
          </cell>
          <cell r="S524">
            <v>35000</v>
          </cell>
        </row>
        <row r="525">
          <cell r="D525" t="str">
            <v>05</v>
          </cell>
          <cell r="H525" t="str">
            <v>3</v>
          </cell>
          <cell r="L525">
            <v>18000</v>
          </cell>
          <cell r="M525">
            <v>0</v>
          </cell>
          <cell r="N525">
            <v>18000</v>
          </cell>
          <cell r="P525">
            <v>5437</v>
          </cell>
          <cell r="R525">
            <v>5437</v>
          </cell>
          <cell r="S525">
            <v>12563</v>
          </cell>
        </row>
        <row r="526">
          <cell r="D526" t="str">
            <v>05</v>
          </cell>
          <cell r="H526" t="str">
            <v>3</v>
          </cell>
          <cell r="L526">
            <v>250000</v>
          </cell>
          <cell r="M526">
            <v>10000</v>
          </cell>
          <cell r="N526">
            <v>260000</v>
          </cell>
          <cell r="P526">
            <v>155525.88</v>
          </cell>
          <cell r="R526">
            <v>155525.88</v>
          </cell>
          <cell r="S526">
            <v>104474.12</v>
          </cell>
        </row>
        <row r="527">
          <cell r="D527" t="str">
            <v>05</v>
          </cell>
          <cell r="H527" t="str">
            <v>3</v>
          </cell>
          <cell r="L527">
            <v>2628619</v>
          </cell>
          <cell r="M527">
            <v>-170000</v>
          </cell>
          <cell r="N527">
            <v>2458619</v>
          </cell>
          <cell r="P527">
            <v>527506.28</v>
          </cell>
          <cell r="R527">
            <v>527506.28</v>
          </cell>
          <cell r="S527">
            <v>1931112.72</v>
          </cell>
        </row>
        <row r="528">
          <cell r="D528" t="str">
            <v>05</v>
          </cell>
          <cell r="H528" t="str">
            <v>3</v>
          </cell>
          <cell r="L528">
            <v>1500000</v>
          </cell>
          <cell r="M528">
            <v>-51644</v>
          </cell>
          <cell r="N528">
            <v>1448356</v>
          </cell>
          <cell r="P528">
            <v>751053.6</v>
          </cell>
          <cell r="R528">
            <v>751053.6</v>
          </cell>
          <cell r="S528">
            <v>697302.4</v>
          </cell>
        </row>
        <row r="529">
          <cell r="D529" t="str">
            <v>05</v>
          </cell>
          <cell r="H529" t="str">
            <v>3</v>
          </cell>
          <cell r="L529">
            <v>50000</v>
          </cell>
          <cell r="M529">
            <v>0</v>
          </cell>
          <cell r="N529">
            <v>50000</v>
          </cell>
          <cell r="P529">
            <v>4640</v>
          </cell>
          <cell r="R529">
            <v>4640</v>
          </cell>
          <cell r="S529">
            <v>45360</v>
          </cell>
        </row>
        <row r="530">
          <cell r="D530" t="str">
            <v>05</v>
          </cell>
          <cell r="H530" t="str">
            <v>5</v>
          </cell>
          <cell r="L530">
            <v>411850</v>
          </cell>
          <cell r="M530">
            <v>-288749</v>
          </cell>
          <cell r="N530">
            <v>123101</v>
          </cell>
          <cell r="P530">
            <v>0</v>
          </cell>
          <cell r="R530">
            <v>0</v>
          </cell>
          <cell r="S530">
            <v>123101</v>
          </cell>
        </row>
        <row r="531">
          <cell r="D531" t="str">
            <v>05</v>
          </cell>
          <cell r="H531" t="str">
            <v>5</v>
          </cell>
          <cell r="L531">
            <v>261315</v>
          </cell>
          <cell r="M531">
            <v>-110200</v>
          </cell>
          <cell r="N531">
            <v>151115</v>
          </cell>
          <cell r="P531">
            <v>12298</v>
          </cell>
          <cell r="R531">
            <v>12298</v>
          </cell>
          <cell r="S531">
            <v>138817</v>
          </cell>
        </row>
        <row r="532">
          <cell r="D532" t="str">
            <v>05</v>
          </cell>
          <cell r="H532" t="str">
            <v>5</v>
          </cell>
          <cell r="L532">
            <v>98645</v>
          </cell>
          <cell r="M532">
            <v>-48790</v>
          </cell>
          <cell r="N532">
            <v>49855</v>
          </cell>
          <cell r="P532">
            <v>0</v>
          </cell>
          <cell r="R532">
            <v>0</v>
          </cell>
          <cell r="S532">
            <v>49855</v>
          </cell>
        </row>
        <row r="533">
          <cell r="D533" t="str">
            <v>05</v>
          </cell>
          <cell r="H533" t="str">
            <v>1</v>
          </cell>
          <cell r="L533">
            <v>2143584</v>
          </cell>
          <cell r="M533">
            <v>75600</v>
          </cell>
          <cell r="N533">
            <v>2219184</v>
          </cell>
          <cell r="P533">
            <v>1996387.05</v>
          </cell>
          <cell r="R533">
            <v>1903919.05</v>
          </cell>
          <cell r="S533">
            <v>222796.94999999995</v>
          </cell>
        </row>
        <row r="534">
          <cell r="D534" t="str">
            <v>05</v>
          </cell>
          <cell r="H534" t="str">
            <v>1</v>
          </cell>
          <cell r="L534">
            <v>1373148</v>
          </cell>
          <cell r="M534">
            <v>40800</v>
          </cell>
          <cell r="N534">
            <v>1413948</v>
          </cell>
          <cell r="P534">
            <v>1071038.6399999999</v>
          </cell>
          <cell r="R534">
            <v>1071038.6399999999</v>
          </cell>
          <cell r="S534">
            <v>342909.3600000001</v>
          </cell>
        </row>
        <row r="535">
          <cell r="D535" t="str">
            <v>05</v>
          </cell>
          <cell r="H535" t="str">
            <v>1</v>
          </cell>
          <cell r="L535">
            <v>25152</v>
          </cell>
          <cell r="M535">
            <v>4248</v>
          </cell>
          <cell r="N535">
            <v>29400</v>
          </cell>
          <cell r="P535">
            <v>22936</v>
          </cell>
          <cell r="R535">
            <v>20812</v>
          </cell>
          <cell r="S535">
            <v>6464</v>
          </cell>
        </row>
        <row r="536">
          <cell r="D536" t="str">
            <v>05</v>
          </cell>
          <cell r="H536" t="str">
            <v>1</v>
          </cell>
          <cell r="L536">
            <v>48844</v>
          </cell>
          <cell r="M536">
            <v>1649</v>
          </cell>
          <cell r="N536">
            <v>50493</v>
          </cell>
          <cell r="P536">
            <v>43280.79</v>
          </cell>
          <cell r="R536">
            <v>43280.79</v>
          </cell>
          <cell r="S536">
            <v>7212.2099999999991</v>
          </cell>
        </row>
        <row r="537">
          <cell r="D537" t="str">
            <v>05</v>
          </cell>
          <cell r="H537" t="str">
            <v>1</v>
          </cell>
          <cell r="L537">
            <v>488435</v>
          </cell>
          <cell r="M537">
            <v>16501</v>
          </cell>
          <cell r="N537">
            <v>504936</v>
          </cell>
          <cell r="P537">
            <v>220675.29</v>
          </cell>
          <cell r="R537">
            <v>220675.29</v>
          </cell>
          <cell r="S537">
            <v>284260.70999999996</v>
          </cell>
        </row>
        <row r="538">
          <cell r="D538" t="str">
            <v>05</v>
          </cell>
          <cell r="H538" t="str">
            <v>1</v>
          </cell>
          <cell r="L538">
            <v>140912</v>
          </cell>
          <cell r="M538">
            <v>0</v>
          </cell>
          <cell r="N538">
            <v>140912</v>
          </cell>
          <cell r="P538">
            <v>65468.59</v>
          </cell>
          <cell r="R538">
            <v>65468.59</v>
          </cell>
          <cell r="S538">
            <v>75443.41</v>
          </cell>
        </row>
        <row r="539">
          <cell r="D539" t="str">
            <v>05</v>
          </cell>
          <cell r="H539" t="str">
            <v>1</v>
          </cell>
          <cell r="L539">
            <v>64308</v>
          </cell>
          <cell r="M539">
            <v>7082</v>
          </cell>
          <cell r="N539">
            <v>71390</v>
          </cell>
          <cell r="P539">
            <v>58631.43</v>
          </cell>
          <cell r="R539">
            <v>55857.39</v>
          </cell>
          <cell r="S539">
            <v>12758.57</v>
          </cell>
        </row>
        <row r="540">
          <cell r="D540" t="str">
            <v>05</v>
          </cell>
          <cell r="H540" t="str">
            <v>1</v>
          </cell>
          <cell r="L540">
            <v>375128</v>
          </cell>
          <cell r="M540">
            <v>54541</v>
          </cell>
          <cell r="N540">
            <v>429669</v>
          </cell>
          <cell r="P540">
            <v>342016.28</v>
          </cell>
          <cell r="R540">
            <v>325834.40000000002</v>
          </cell>
          <cell r="S540">
            <v>87652.719999999972</v>
          </cell>
        </row>
        <row r="541">
          <cell r="D541" t="str">
            <v>05</v>
          </cell>
          <cell r="H541" t="str">
            <v>1</v>
          </cell>
          <cell r="L541">
            <v>42872</v>
          </cell>
          <cell r="M541">
            <v>6234</v>
          </cell>
          <cell r="N541">
            <v>49106</v>
          </cell>
          <cell r="P541">
            <v>39647.620000000003</v>
          </cell>
          <cell r="R541">
            <v>37798.26</v>
          </cell>
          <cell r="S541">
            <v>9458.3799999999974</v>
          </cell>
        </row>
        <row r="542">
          <cell r="D542" t="str">
            <v>05</v>
          </cell>
          <cell r="H542" t="str">
            <v>1</v>
          </cell>
          <cell r="L542">
            <v>100924</v>
          </cell>
          <cell r="M542">
            <v>4950</v>
          </cell>
          <cell r="N542">
            <v>105874</v>
          </cell>
          <cell r="P542">
            <v>44493.91</v>
          </cell>
          <cell r="R542">
            <v>44493.91</v>
          </cell>
          <cell r="S542">
            <v>61380.09</v>
          </cell>
        </row>
        <row r="543">
          <cell r="D543" t="str">
            <v>05</v>
          </cell>
          <cell r="H543" t="str">
            <v>1</v>
          </cell>
          <cell r="L543">
            <v>136152</v>
          </cell>
          <cell r="M543">
            <v>0</v>
          </cell>
          <cell r="N543">
            <v>136152</v>
          </cell>
          <cell r="P543">
            <v>121346.51</v>
          </cell>
          <cell r="R543">
            <v>121346.51</v>
          </cell>
          <cell r="S543">
            <v>14805.490000000005</v>
          </cell>
        </row>
        <row r="544">
          <cell r="D544" t="str">
            <v>05</v>
          </cell>
          <cell r="H544" t="str">
            <v>1</v>
          </cell>
          <cell r="L544">
            <v>112308</v>
          </cell>
          <cell r="M544">
            <v>0</v>
          </cell>
          <cell r="N544">
            <v>112308</v>
          </cell>
          <cell r="P544">
            <v>100240</v>
          </cell>
          <cell r="R544">
            <v>90881</v>
          </cell>
          <cell r="S544">
            <v>12068</v>
          </cell>
        </row>
        <row r="545">
          <cell r="D545" t="str">
            <v>05</v>
          </cell>
          <cell r="H545" t="str">
            <v>1</v>
          </cell>
          <cell r="L545">
            <v>89316</v>
          </cell>
          <cell r="M545">
            <v>-17964.89</v>
          </cell>
          <cell r="N545">
            <v>71351.11</v>
          </cell>
          <cell r="P545">
            <v>71351.11</v>
          </cell>
          <cell r="R545">
            <v>71351.11</v>
          </cell>
          <cell r="S545">
            <v>0</v>
          </cell>
        </row>
        <row r="546">
          <cell r="D546" t="str">
            <v>05</v>
          </cell>
          <cell r="H546" t="str">
            <v>1</v>
          </cell>
          <cell r="L546">
            <v>9537</v>
          </cell>
          <cell r="M546">
            <v>0</v>
          </cell>
          <cell r="N546">
            <v>9537</v>
          </cell>
          <cell r="P546">
            <v>0</v>
          </cell>
          <cell r="R546">
            <v>0</v>
          </cell>
          <cell r="S546">
            <v>9537</v>
          </cell>
        </row>
        <row r="547">
          <cell r="D547" t="str">
            <v>05</v>
          </cell>
          <cell r="H547" t="str">
            <v>2</v>
          </cell>
          <cell r="L547">
            <v>4500</v>
          </cell>
          <cell r="M547">
            <v>0</v>
          </cell>
          <cell r="N547">
            <v>4500</v>
          </cell>
          <cell r="P547">
            <v>525.49</v>
          </cell>
          <cell r="R547">
            <v>525.49</v>
          </cell>
          <cell r="S547">
            <v>3974.51</v>
          </cell>
        </row>
        <row r="548">
          <cell r="D548" t="str">
            <v>05</v>
          </cell>
          <cell r="H548" t="str">
            <v>2</v>
          </cell>
          <cell r="L548">
            <v>1000</v>
          </cell>
          <cell r="M548">
            <v>0</v>
          </cell>
          <cell r="N548">
            <v>1000</v>
          </cell>
          <cell r="P548">
            <v>0</v>
          </cell>
          <cell r="R548">
            <v>0</v>
          </cell>
          <cell r="S548">
            <v>1000</v>
          </cell>
        </row>
        <row r="549">
          <cell r="D549" t="str">
            <v>05</v>
          </cell>
          <cell r="H549" t="str">
            <v>2</v>
          </cell>
          <cell r="L549">
            <v>608</v>
          </cell>
          <cell r="M549">
            <v>50</v>
          </cell>
          <cell r="N549">
            <v>658</v>
          </cell>
          <cell r="P549">
            <v>619</v>
          </cell>
          <cell r="R549">
            <v>619</v>
          </cell>
          <cell r="S549">
            <v>39</v>
          </cell>
        </row>
        <row r="550">
          <cell r="D550" t="str">
            <v>05</v>
          </cell>
          <cell r="H550" t="str">
            <v>2</v>
          </cell>
          <cell r="L550">
            <v>30000</v>
          </cell>
          <cell r="M550">
            <v>67000</v>
          </cell>
          <cell r="N550">
            <v>97000</v>
          </cell>
          <cell r="P550">
            <v>54008.23</v>
          </cell>
          <cell r="R550">
            <v>54008.23</v>
          </cell>
          <cell r="S550">
            <v>42991.77</v>
          </cell>
        </row>
        <row r="551">
          <cell r="D551" t="str">
            <v>05</v>
          </cell>
          <cell r="H551" t="str">
            <v>2</v>
          </cell>
          <cell r="L551">
            <v>5000</v>
          </cell>
          <cell r="M551">
            <v>0</v>
          </cell>
          <cell r="N551">
            <v>5000</v>
          </cell>
          <cell r="P551">
            <v>119.05</v>
          </cell>
          <cell r="R551">
            <v>119.05</v>
          </cell>
          <cell r="S551">
            <v>4880.95</v>
          </cell>
        </row>
        <row r="552">
          <cell r="D552" t="str">
            <v>05</v>
          </cell>
          <cell r="H552" t="str">
            <v>3</v>
          </cell>
          <cell r="L552">
            <v>1859</v>
          </cell>
          <cell r="M552">
            <v>200</v>
          </cell>
          <cell r="N552">
            <v>2059</v>
          </cell>
          <cell r="P552">
            <v>1897.61</v>
          </cell>
          <cell r="R552">
            <v>1897.61</v>
          </cell>
          <cell r="S552">
            <v>161.3900000000001</v>
          </cell>
        </row>
        <row r="553">
          <cell r="D553" t="str">
            <v>05</v>
          </cell>
          <cell r="H553" t="str">
            <v>3</v>
          </cell>
          <cell r="L553">
            <v>10000</v>
          </cell>
          <cell r="M553">
            <v>0</v>
          </cell>
          <cell r="N553">
            <v>10000</v>
          </cell>
          <cell r="P553">
            <v>0</v>
          </cell>
          <cell r="R553">
            <v>0</v>
          </cell>
          <cell r="S553">
            <v>10000</v>
          </cell>
        </row>
        <row r="554">
          <cell r="D554" t="str">
            <v>05</v>
          </cell>
          <cell r="H554" t="str">
            <v>3</v>
          </cell>
          <cell r="L554">
            <v>100000</v>
          </cell>
          <cell r="M554">
            <v>0</v>
          </cell>
          <cell r="N554">
            <v>100000</v>
          </cell>
          <cell r="P554">
            <v>0</v>
          </cell>
          <cell r="R554">
            <v>0</v>
          </cell>
          <cell r="S554">
            <v>100000</v>
          </cell>
        </row>
        <row r="555">
          <cell r="D555" t="str">
            <v>05</v>
          </cell>
          <cell r="H555" t="str">
            <v>5</v>
          </cell>
          <cell r="L555">
            <v>58160</v>
          </cell>
          <cell r="M555">
            <v>-58160</v>
          </cell>
          <cell r="N555">
            <v>0</v>
          </cell>
          <cell r="P555">
            <v>0</v>
          </cell>
          <cell r="R555">
            <v>0</v>
          </cell>
          <cell r="S555">
            <v>0</v>
          </cell>
        </row>
        <row r="556">
          <cell r="D556" t="str">
            <v>05</v>
          </cell>
          <cell r="H556" t="str">
            <v>5</v>
          </cell>
          <cell r="L556">
            <v>23976</v>
          </cell>
          <cell r="M556">
            <v>0</v>
          </cell>
          <cell r="N556">
            <v>23976</v>
          </cell>
          <cell r="P556">
            <v>0</v>
          </cell>
          <cell r="R556">
            <v>0</v>
          </cell>
          <cell r="S556">
            <v>23976</v>
          </cell>
        </row>
        <row r="557">
          <cell r="D557" t="str">
            <v>05</v>
          </cell>
          <cell r="H557" t="str">
            <v>1</v>
          </cell>
          <cell r="L557">
            <v>1756692</v>
          </cell>
          <cell r="M557">
            <v>67200</v>
          </cell>
          <cell r="N557">
            <v>1823892</v>
          </cell>
          <cell r="P557">
            <v>1538881.54</v>
          </cell>
          <cell r="R557">
            <v>1462883.54</v>
          </cell>
          <cell r="S557">
            <v>285010.45999999996</v>
          </cell>
        </row>
        <row r="558">
          <cell r="D558" t="str">
            <v>05</v>
          </cell>
          <cell r="H558" t="str">
            <v>1</v>
          </cell>
          <cell r="L558">
            <v>35520</v>
          </cell>
          <cell r="M558">
            <v>3680</v>
          </cell>
          <cell r="N558">
            <v>39200</v>
          </cell>
          <cell r="P558">
            <v>33244</v>
          </cell>
          <cell r="R558">
            <v>20386</v>
          </cell>
          <cell r="S558">
            <v>5956</v>
          </cell>
        </row>
        <row r="559">
          <cell r="D559" t="str">
            <v>05</v>
          </cell>
          <cell r="H559" t="str">
            <v>1</v>
          </cell>
          <cell r="L559">
            <v>24399</v>
          </cell>
          <cell r="M559">
            <v>932</v>
          </cell>
          <cell r="N559">
            <v>25331</v>
          </cell>
          <cell r="P559">
            <v>23477.07</v>
          </cell>
          <cell r="R559">
            <v>23477.07</v>
          </cell>
          <cell r="S559">
            <v>1853.9300000000003</v>
          </cell>
        </row>
        <row r="560">
          <cell r="D560" t="str">
            <v>05</v>
          </cell>
          <cell r="H560" t="str">
            <v>1</v>
          </cell>
          <cell r="L560">
            <v>243985</v>
          </cell>
          <cell r="M560">
            <v>9333</v>
          </cell>
          <cell r="N560">
            <v>253318</v>
          </cell>
          <cell r="P560">
            <v>111515.75</v>
          </cell>
          <cell r="R560">
            <v>111515.75</v>
          </cell>
          <cell r="S560">
            <v>141802.25</v>
          </cell>
        </row>
        <row r="561">
          <cell r="D561" t="str">
            <v>05</v>
          </cell>
          <cell r="H561" t="str">
            <v>1</v>
          </cell>
          <cell r="L561">
            <v>52701</v>
          </cell>
          <cell r="M561">
            <v>0</v>
          </cell>
          <cell r="N561">
            <v>52701</v>
          </cell>
          <cell r="P561">
            <v>45475.200000000004</v>
          </cell>
          <cell r="R561">
            <v>43195.26</v>
          </cell>
          <cell r="S561">
            <v>7225.7999999999956</v>
          </cell>
        </row>
        <row r="562">
          <cell r="D562" t="str">
            <v>05</v>
          </cell>
          <cell r="H562" t="str">
            <v>1</v>
          </cell>
          <cell r="L562">
            <v>307422</v>
          </cell>
          <cell r="M562">
            <v>11760</v>
          </cell>
          <cell r="N562">
            <v>319182</v>
          </cell>
          <cell r="P562">
            <v>265271.21000000002</v>
          </cell>
          <cell r="R562">
            <v>251971.6</v>
          </cell>
          <cell r="S562">
            <v>53910.789999999979</v>
          </cell>
        </row>
        <row r="563">
          <cell r="D563" t="str">
            <v>05</v>
          </cell>
          <cell r="H563" t="str">
            <v>1</v>
          </cell>
          <cell r="L563">
            <v>35134</v>
          </cell>
          <cell r="M563">
            <v>1344</v>
          </cell>
          <cell r="N563">
            <v>36478</v>
          </cell>
          <cell r="P563">
            <v>30736.799999999999</v>
          </cell>
          <cell r="R563">
            <v>29216.84</v>
          </cell>
          <cell r="S563">
            <v>5741.2000000000007</v>
          </cell>
        </row>
        <row r="564">
          <cell r="D564" t="str">
            <v>05</v>
          </cell>
          <cell r="H564" t="str">
            <v>1</v>
          </cell>
          <cell r="L564">
            <v>51279</v>
          </cell>
          <cell r="M564">
            <v>2800</v>
          </cell>
          <cell r="N564">
            <v>54079</v>
          </cell>
          <cell r="P564">
            <v>24467.41</v>
          </cell>
          <cell r="R564">
            <v>24467.41</v>
          </cell>
          <cell r="S564">
            <v>29611.59</v>
          </cell>
        </row>
        <row r="565">
          <cell r="D565" t="str">
            <v>05</v>
          </cell>
          <cell r="H565" t="str">
            <v>1</v>
          </cell>
          <cell r="L565">
            <v>116556</v>
          </cell>
          <cell r="M565">
            <v>0</v>
          </cell>
          <cell r="N565">
            <v>116556</v>
          </cell>
          <cell r="P565">
            <v>96843</v>
          </cell>
          <cell r="R565">
            <v>96843</v>
          </cell>
          <cell r="S565">
            <v>19713</v>
          </cell>
        </row>
        <row r="566">
          <cell r="D566" t="str">
            <v>05</v>
          </cell>
          <cell r="H566" t="str">
            <v>1</v>
          </cell>
          <cell r="L566">
            <v>102516</v>
          </cell>
          <cell r="M566">
            <v>0</v>
          </cell>
          <cell r="N566">
            <v>102516</v>
          </cell>
          <cell r="P566">
            <v>86333</v>
          </cell>
          <cell r="R566">
            <v>77790</v>
          </cell>
          <cell r="S566">
            <v>16183</v>
          </cell>
        </row>
        <row r="567">
          <cell r="D567" t="str">
            <v>05</v>
          </cell>
          <cell r="H567" t="str">
            <v>1</v>
          </cell>
          <cell r="L567">
            <v>73196</v>
          </cell>
          <cell r="M567">
            <v>-9207.17</v>
          </cell>
          <cell r="N567">
            <v>63988.83</v>
          </cell>
          <cell r="P567">
            <v>63988.83</v>
          </cell>
          <cell r="R567">
            <v>63988.83</v>
          </cell>
          <cell r="S567">
            <v>0</v>
          </cell>
        </row>
        <row r="568">
          <cell r="D568" t="str">
            <v>05</v>
          </cell>
          <cell r="H568" t="str">
            <v>1</v>
          </cell>
          <cell r="L568">
            <v>24472</v>
          </cell>
          <cell r="M568">
            <v>0</v>
          </cell>
          <cell r="N568">
            <v>24472</v>
          </cell>
          <cell r="P568">
            <v>0</v>
          </cell>
          <cell r="R568">
            <v>0</v>
          </cell>
          <cell r="S568">
            <v>24472</v>
          </cell>
        </row>
        <row r="569">
          <cell r="D569" t="str">
            <v>05</v>
          </cell>
          <cell r="H569" t="str">
            <v>2</v>
          </cell>
          <cell r="L569">
            <v>4500</v>
          </cell>
          <cell r="M569">
            <v>20300</v>
          </cell>
          <cell r="N569">
            <v>24800</v>
          </cell>
          <cell r="P569">
            <v>9799.59</v>
          </cell>
          <cell r="R569">
            <v>9799.59</v>
          </cell>
          <cell r="S569">
            <v>15000.41</v>
          </cell>
        </row>
        <row r="570">
          <cell r="D570" t="str">
            <v>05</v>
          </cell>
          <cell r="H570" t="str">
            <v>2</v>
          </cell>
          <cell r="L570">
            <v>5000</v>
          </cell>
          <cell r="M570">
            <v>0</v>
          </cell>
          <cell r="N570">
            <v>5000</v>
          </cell>
          <cell r="P570">
            <v>0</v>
          </cell>
          <cell r="R570">
            <v>0</v>
          </cell>
          <cell r="S570">
            <v>5000</v>
          </cell>
        </row>
        <row r="571">
          <cell r="D571" t="str">
            <v>05</v>
          </cell>
          <cell r="H571" t="str">
            <v>2</v>
          </cell>
          <cell r="L571">
            <v>3000</v>
          </cell>
          <cell r="M571">
            <v>-1500</v>
          </cell>
          <cell r="N571">
            <v>1500</v>
          </cell>
          <cell r="P571">
            <v>0</v>
          </cell>
          <cell r="R571">
            <v>0</v>
          </cell>
          <cell r="S571">
            <v>1500</v>
          </cell>
        </row>
        <row r="572">
          <cell r="D572" t="str">
            <v>05</v>
          </cell>
          <cell r="H572" t="str">
            <v>3</v>
          </cell>
          <cell r="L572">
            <v>15840</v>
          </cell>
          <cell r="M572">
            <v>5000</v>
          </cell>
          <cell r="N572">
            <v>20840</v>
          </cell>
          <cell r="P572">
            <v>7008.85</v>
          </cell>
          <cell r="R572">
            <v>7008.85</v>
          </cell>
          <cell r="S572">
            <v>13831.15</v>
          </cell>
        </row>
        <row r="573">
          <cell r="D573" t="str">
            <v>05</v>
          </cell>
          <cell r="H573" t="str">
            <v>5</v>
          </cell>
          <cell r="L573">
            <v>16098</v>
          </cell>
          <cell r="M573">
            <v>-11390</v>
          </cell>
          <cell r="N573">
            <v>4708</v>
          </cell>
          <cell r="P573">
            <v>0</v>
          </cell>
          <cell r="R573">
            <v>0</v>
          </cell>
          <cell r="S573">
            <v>4708</v>
          </cell>
        </row>
        <row r="574">
          <cell r="D574" t="str">
            <v>05</v>
          </cell>
          <cell r="H574" t="str">
            <v>5</v>
          </cell>
          <cell r="L574">
            <v>3000</v>
          </cell>
          <cell r="M574">
            <v>0</v>
          </cell>
          <cell r="N574">
            <v>3000</v>
          </cell>
          <cell r="P574">
            <v>0</v>
          </cell>
          <cell r="R574">
            <v>0</v>
          </cell>
          <cell r="S574">
            <v>3000</v>
          </cell>
        </row>
        <row r="575">
          <cell r="D575" t="str">
            <v>06</v>
          </cell>
          <cell r="H575" t="str">
            <v>1</v>
          </cell>
          <cell r="L575">
            <v>4465680</v>
          </cell>
          <cell r="M575">
            <v>109200</v>
          </cell>
          <cell r="N575">
            <v>4574880</v>
          </cell>
          <cell r="P575">
            <v>4093532.1600000001</v>
          </cell>
          <cell r="R575">
            <v>3902906.16</v>
          </cell>
          <cell r="S575">
            <v>481347.83999999985</v>
          </cell>
        </row>
        <row r="576">
          <cell r="D576" t="str">
            <v>06</v>
          </cell>
          <cell r="H576" t="str">
            <v>1</v>
          </cell>
          <cell r="L576">
            <v>498192</v>
          </cell>
          <cell r="M576">
            <v>12900</v>
          </cell>
          <cell r="N576">
            <v>511092</v>
          </cell>
          <cell r="P576">
            <v>338761.61</v>
          </cell>
          <cell r="R576">
            <v>338761.61</v>
          </cell>
          <cell r="S576">
            <v>172330.39</v>
          </cell>
        </row>
        <row r="577">
          <cell r="D577" t="str">
            <v>06</v>
          </cell>
          <cell r="H577" t="str">
            <v>1</v>
          </cell>
          <cell r="L577">
            <v>57708</v>
          </cell>
          <cell r="M577">
            <v>11612</v>
          </cell>
          <cell r="N577">
            <v>69320</v>
          </cell>
          <cell r="P577">
            <v>55087</v>
          </cell>
          <cell r="R577">
            <v>49281</v>
          </cell>
          <cell r="S577">
            <v>14233</v>
          </cell>
        </row>
        <row r="578">
          <cell r="D578" t="str">
            <v>06</v>
          </cell>
          <cell r="H578" t="str">
            <v>1</v>
          </cell>
          <cell r="L578">
            <v>68943</v>
          </cell>
          <cell r="M578">
            <v>1715</v>
          </cell>
          <cell r="N578">
            <v>70658</v>
          </cell>
          <cell r="P578">
            <v>66743.399999999994</v>
          </cell>
          <cell r="R578">
            <v>66743.399999999994</v>
          </cell>
          <cell r="S578">
            <v>3914.6000000000058</v>
          </cell>
        </row>
        <row r="579">
          <cell r="D579" t="str">
            <v>06</v>
          </cell>
          <cell r="H579" t="str">
            <v>1</v>
          </cell>
          <cell r="L579">
            <v>689427</v>
          </cell>
          <cell r="M579">
            <v>17168</v>
          </cell>
          <cell r="N579">
            <v>706595</v>
          </cell>
          <cell r="P579">
            <v>333715.86</v>
          </cell>
          <cell r="R579">
            <v>333715.86</v>
          </cell>
          <cell r="S579">
            <v>372879.14</v>
          </cell>
        </row>
        <row r="580">
          <cell r="D580" t="str">
            <v>06</v>
          </cell>
          <cell r="H580" t="str">
            <v>1</v>
          </cell>
          <cell r="L580">
            <v>47013</v>
          </cell>
          <cell r="M580">
            <v>0</v>
          </cell>
          <cell r="N580">
            <v>47013</v>
          </cell>
          <cell r="P580">
            <v>15421.91</v>
          </cell>
          <cell r="R580">
            <v>15421.91</v>
          </cell>
          <cell r="S580">
            <v>31591.09</v>
          </cell>
        </row>
        <row r="581">
          <cell r="D581" t="str">
            <v>06</v>
          </cell>
          <cell r="H581" t="str">
            <v>1</v>
          </cell>
          <cell r="L581">
            <v>133971</v>
          </cell>
          <cell r="M581">
            <v>2563</v>
          </cell>
          <cell r="N581">
            <v>136534</v>
          </cell>
          <cell r="P581">
            <v>121515.12</v>
          </cell>
          <cell r="R581">
            <v>115796.34</v>
          </cell>
          <cell r="S581">
            <v>15018.880000000005</v>
          </cell>
        </row>
        <row r="582">
          <cell r="D582" t="str">
            <v>06</v>
          </cell>
          <cell r="H582" t="str">
            <v>1</v>
          </cell>
          <cell r="L582">
            <v>781494</v>
          </cell>
          <cell r="M582">
            <v>34061</v>
          </cell>
          <cell r="N582">
            <v>815555</v>
          </cell>
          <cell r="P582">
            <v>708837.16</v>
          </cell>
          <cell r="R582">
            <v>675477.66</v>
          </cell>
          <cell r="S582">
            <v>106717.83999999997</v>
          </cell>
        </row>
        <row r="583">
          <cell r="D583" t="str">
            <v>06</v>
          </cell>
          <cell r="H583" t="str">
            <v>1</v>
          </cell>
          <cell r="L583">
            <v>89314</v>
          </cell>
          <cell r="M583">
            <v>3893</v>
          </cell>
          <cell r="N583">
            <v>93207</v>
          </cell>
          <cell r="P583">
            <v>81850.080000000002</v>
          </cell>
          <cell r="R583">
            <v>78037.56</v>
          </cell>
          <cell r="S583">
            <v>11356.919999999998</v>
          </cell>
        </row>
        <row r="584">
          <cell r="D584" t="str">
            <v>06</v>
          </cell>
          <cell r="H584" t="str">
            <v>1</v>
          </cell>
          <cell r="L584">
            <v>157135</v>
          </cell>
          <cell r="M584">
            <v>5154</v>
          </cell>
          <cell r="N584">
            <v>162289</v>
          </cell>
          <cell r="P584">
            <v>78002.210000000006</v>
          </cell>
          <cell r="R584">
            <v>78002.210000000006</v>
          </cell>
          <cell r="S584">
            <v>84286.79</v>
          </cell>
        </row>
        <row r="585">
          <cell r="D585" t="str">
            <v>06</v>
          </cell>
          <cell r="H585" t="str">
            <v>1</v>
          </cell>
          <cell r="L585">
            <v>247020</v>
          </cell>
          <cell r="M585">
            <v>0</v>
          </cell>
          <cell r="N585">
            <v>247020</v>
          </cell>
          <cell r="P585">
            <v>220435</v>
          </cell>
          <cell r="R585">
            <v>220435</v>
          </cell>
          <cell r="S585">
            <v>26585</v>
          </cell>
        </row>
        <row r="586">
          <cell r="D586" t="str">
            <v>06</v>
          </cell>
          <cell r="H586" t="str">
            <v>1</v>
          </cell>
          <cell r="L586">
            <v>194748</v>
          </cell>
          <cell r="M586">
            <v>0</v>
          </cell>
          <cell r="N586">
            <v>194748</v>
          </cell>
          <cell r="P586">
            <v>172789</v>
          </cell>
          <cell r="R586">
            <v>156560</v>
          </cell>
          <cell r="S586">
            <v>21959</v>
          </cell>
        </row>
        <row r="587">
          <cell r="D587" t="str">
            <v>06</v>
          </cell>
          <cell r="H587" t="str">
            <v>1</v>
          </cell>
          <cell r="L587">
            <v>186070</v>
          </cell>
          <cell r="M587">
            <v>-34285.199999999997</v>
          </cell>
          <cell r="N587">
            <v>151784.79999999999</v>
          </cell>
          <cell r="P587">
            <v>151784.79999999999</v>
          </cell>
          <cell r="R587">
            <v>151784.79999999999</v>
          </cell>
          <cell r="S587">
            <v>0</v>
          </cell>
        </row>
        <row r="588">
          <cell r="D588" t="str">
            <v>06</v>
          </cell>
          <cell r="H588" t="str">
            <v>1</v>
          </cell>
          <cell r="L588">
            <v>9537</v>
          </cell>
          <cell r="M588">
            <v>0</v>
          </cell>
          <cell r="N588">
            <v>9537</v>
          </cell>
          <cell r="P588">
            <v>0</v>
          </cell>
          <cell r="R588">
            <v>0</v>
          </cell>
          <cell r="S588">
            <v>9537</v>
          </cell>
        </row>
        <row r="589">
          <cell r="D589" t="str">
            <v>06</v>
          </cell>
          <cell r="H589" t="str">
            <v>2</v>
          </cell>
          <cell r="L589">
            <v>1500</v>
          </cell>
          <cell r="M589">
            <v>12700</v>
          </cell>
          <cell r="N589">
            <v>14200</v>
          </cell>
          <cell r="P589">
            <v>10870.79</v>
          </cell>
          <cell r="R589">
            <v>10870.79</v>
          </cell>
          <cell r="S589">
            <v>3329.2099999999991</v>
          </cell>
        </row>
        <row r="590">
          <cell r="D590" t="str">
            <v>06</v>
          </cell>
          <cell r="H590" t="str">
            <v>2</v>
          </cell>
          <cell r="L590">
            <v>608</v>
          </cell>
          <cell r="M590">
            <v>50</v>
          </cell>
          <cell r="N590">
            <v>658</v>
          </cell>
          <cell r="P590">
            <v>619</v>
          </cell>
          <cell r="R590">
            <v>619</v>
          </cell>
          <cell r="S590">
            <v>39</v>
          </cell>
        </row>
        <row r="591">
          <cell r="D591" t="str">
            <v>06</v>
          </cell>
          <cell r="H591" t="str">
            <v>2</v>
          </cell>
          <cell r="L591">
            <v>2000</v>
          </cell>
          <cell r="M591">
            <v>0</v>
          </cell>
          <cell r="N591">
            <v>2000</v>
          </cell>
          <cell r="P591">
            <v>0</v>
          </cell>
          <cell r="R591">
            <v>0</v>
          </cell>
          <cell r="S591">
            <v>2000</v>
          </cell>
        </row>
        <row r="592">
          <cell r="D592" t="str">
            <v>06</v>
          </cell>
          <cell r="H592" t="str">
            <v>2</v>
          </cell>
          <cell r="L592">
            <v>1858</v>
          </cell>
          <cell r="M592">
            <v>0</v>
          </cell>
          <cell r="N592">
            <v>1858</v>
          </cell>
          <cell r="P592">
            <v>0</v>
          </cell>
          <cell r="R592">
            <v>0</v>
          </cell>
          <cell r="S592">
            <v>1858</v>
          </cell>
        </row>
        <row r="593">
          <cell r="D593" t="str">
            <v>06</v>
          </cell>
          <cell r="H593" t="str">
            <v>2</v>
          </cell>
          <cell r="L593">
            <v>1974</v>
          </cell>
          <cell r="M593">
            <v>0</v>
          </cell>
          <cell r="N593">
            <v>1974</v>
          </cell>
          <cell r="P593">
            <v>0</v>
          </cell>
          <cell r="R593">
            <v>0</v>
          </cell>
          <cell r="S593">
            <v>1974</v>
          </cell>
        </row>
        <row r="594">
          <cell r="D594" t="str">
            <v>06</v>
          </cell>
          <cell r="H594" t="str">
            <v>2</v>
          </cell>
          <cell r="L594">
            <v>63028</v>
          </cell>
          <cell r="M594">
            <v>-63000</v>
          </cell>
          <cell r="N594">
            <v>28</v>
          </cell>
          <cell r="P594">
            <v>0</v>
          </cell>
          <cell r="R594">
            <v>0</v>
          </cell>
          <cell r="S594">
            <v>28</v>
          </cell>
        </row>
        <row r="595">
          <cell r="D595" t="str">
            <v>06</v>
          </cell>
          <cell r="H595" t="str">
            <v>2</v>
          </cell>
          <cell r="L595">
            <v>490</v>
          </cell>
          <cell r="M595">
            <v>0</v>
          </cell>
          <cell r="N595">
            <v>490</v>
          </cell>
          <cell r="P595">
            <v>0</v>
          </cell>
          <cell r="R595">
            <v>0</v>
          </cell>
          <cell r="S595">
            <v>490</v>
          </cell>
        </row>
        <row r="596">
          <cell r="D596" t="str">
            <v>06</v>
          </cell>
          <cell r="H596" t="str">
            <v>2</v>
          </cell>
          <cell r="L596">
            <v>7029</v>
          </cell>
          <cell r="M596">
            <v>23000</v>
          </cell>
          <cell r="N596">
            <v>30029</v>
          </cell>
          <cell r="P596">
            <v>2034.48</v>
          </cell>
          <cell r="R596">
            <v>2034.48</v>
          </cell>
          <cell r="S596">
            <v>27994.52</v>
          </cell>
        </row>
        <row r="597">
          <cell r="D597" t="str">
            <v>06</v>
          </cell>
          <cell r="H597" t="str">
            <v>2</v>
          </cell>
          <cell r="L597">
            <v>55035</v>
          </cell>
          <cell r="M597">
            <v>-23000</v>
          </cell>
          <cell r="N597">
            <v>32035</v>
          </cell>
          <cell r="P597">
            <v>0</v>
          </cell>
          <cell r="R597">
            <v>0</v>
          </cell>
          <cell r="S597">
            <v>32035</v>
          </cell>
        </row>
        <row r="598">
          <cell r="D598" t="str">
            <v>06</v>
          </cell>
          <cell r="H598" t="str">
            <v>2</v>
          </cell>
          <cell r="L598">
            <v>750</v>
          </cell>
          <cell r="M598">
            <v>0</v>
          </cell>
          <cell r="N598">
            <v>750</v>
          </cell>
          <cell r="P598">
            <v>0</v>
          </cell>
          <cell r="R598">
            <v>0</v>
          </cell>
          <cell r="S598">
            <v>750</v>
          </cell>
        </row>
        <row r="599">
          <cell r="D599" t="str">
            <v>06</v>
          </cell>
          <cell r="H599" t="str">
            <v>3</v>
          </cell>
          <cell r="L599">
            <v>16800</v>
          </cell>
          <cell r="M599">
            <v>0</v>
          </cell>
          <cell r="N599">
            <v>16800</v>
          </cell>
          <cell r="P599">
            <v>5511.54</v>
          </cell>
          <cell r="R599">
            <v>5511.54</v>
          </cell>
          <cell r="S599">
            <v>11288.46</v>
          </cell>
        </row>
        <row r="600">
          <cell r="D600" t="str">
            <v>06</v>
          </cell>
          <cell r="H600" t="str">
            <v>3</v>
          </cell>
          <cell r="L600">
            <v>39600</v>
          </cell>
          <cell r="M600">
            <v>10000</v>
          </cell>
          <cell r="N600">
            <v>49600</v>
          </cell>
          <cell r="P600">
            <v>24312.52</v>
          </cell>
          <cell r="R600">
            <v>24312.52</v>
          </cell>
          <cell r="S600">
            <v>25287.48</v>
          </cell>
        </row>
        <row r="601">
          <cell r="D601" t="str">
            <v>06</v>
          </cell>
          <cell r="H601" t="str">
            <v>3</v>
          </cell>
          <cell r="L601">
            <v>510400</v>
          </cell>
          <cell r="M601">
            <v>60000</v>
          </cell>
          <cell r="N601">
            <v>570400</v>
          </cell>
          <cell r="P601">
            <v>208800</v>
          </cell>
          <cell r="R601">
            <v>208800</v>
          </cell>
          <cell r="S601">
            <v>361600</v>
          </cell>
        </row>
        <row r="602">
          <cell r="D602" t="str">
            <v>06</v>
          </cell>
          <cell r="H602" t="str">
            <v>3</v>
          </cell>
          <cell r="L602">
            <v>400000</v>
          </cell>
          <cell r="M602">
            <v>0</v>
          </cell>
          <cell r="N602">
            <v>400000</v>
          </cell>
          <cell r="P602">
            <v>0</v>
          </cell>
          <cell r="R602">
            <v>0</v>
          </cell>
          <cell r="S602">
            <v>400000</v>
          </cell>
        </row>
        <row r="603">
          <cell r="D603" t="str">
            <v>06</v>
          </cell>
          <cell r="H603" t="str">
            <v>3</v>
          </cell>
          <cell r="L603">
            <v>1664</v>
          </cell>
          <cell r="M603">
            <v>300</v>
          </cell>
          <cell r="N603">
            <v>1964</v>
          </cell>
          <cell r="P603">
            <v>1797</v>
          </cell>
          <cell r="R603">
            <v>1797</v>
          </cell>
          <cell r="S603">
            <v>167</v>
          </cell>
        </row>
        <row r="604">
          <cell r="D604" t="str">
            <v>06</v>
          </cell>
          <cell r="H604" t="str">
            <v>3</v>
          </cell>
          <cell r="L604">
            <v>10000</v>
          </cell>
          <cell r="M604">
            <v>-10000</v>
          </cell>
          <cell r="N604">
            <v>0</v>
          </cell>
          <cell r="P604">
            <v>0</v>
          </cell>
          <cell r="R604">
            <v>0</v>
          </cell>
          <cell r="S604">
            <v>0</v>
          </cell>
        </row>
        <row r="605">
          <cell r="D605" t="str">
            <v>06</v>
          </cell>
          <cell r="H605" t="str">
            <v>5</v>
          </cell>
          <cell r="L605">
            <v>71813</v>
          </cell>
          <cell r="M605">
            <v>0</v>
          </cell>
          <cell r="N605">
            <v>71813</v>
          </cell>
          <cell r="P605">
            <v>0</v>
          </cell>
          <cell r="R605">
            <v>0</v>
          </cell>
          <cell r="S605">
            <v>71813</v>
          </cell>
        </row>
        <row r="606">
          <cell r="D606" t="str">
            <v>06</v>
          </cell>
          <cell r="H606" t="str">
            <v>5</v>
          </cell>
          <cell r="L606">
            <v>28000</v>
          </cell>
          <cell r="M606">
            <v>0</v>
          </cell>
          <cell r="N606">
            <v>28000</v>
          </cell>
          <cell r="P606">
            <v>27819</v>
          </cell>
          <cell r="R606">
            <v>27819</v>
          </cell>
          <cell r="S606">
            <v>181</v>
          </cell>
        </row>
        <row r="607">
          <cell r="D607" t="str">
            <v>06</v>
          </cell>
          <cell r="H607" t="str">
            <v>1</v>
          </cell>
          <cell r="L607">
            <v>5072556</v>
          </cell>
          <cell r="M607">
            <v>218400</v>
          </cell>
          <cell r="N607">
            <v>5290956</v>
          </cell>
          <cell r="P607">
            <v>4850860.33</v>
          </cell>
          <cell r="R607">
            <v>4637101.33</v>
          </cell>
          <cell r="S607">
            <v>440095.66999999993</v>
          </cell>
        </row>
        <row r="608">
          <cell r="D608" t="str">
            <v>06</v>
          </cell>
          <cell r="H608" t="str">
            <v>1</v>
          </cell>
          <cell r="L608">
            <v>173664</v>
          </cell>
          <cell r="M608">
            <v>5100</v>
          </cell>
          <cell r="N608">
            <v>178764</v>
          </cell>
          <cell r="P608">
            <v>113040</v>
          </cell>
          <cell r="R608">
            <v>113040</v>
          </cell>
          <cell r="S608">
            <v>65724</v>
          </cell>
        </row>
        <row r="609">
          <cell r="D609" t="str">
            <v>06</v>
          </cell>
          <cell r="H609" t="str">
            <v>1</v>
          </cell>
          <cell r="L609">
            <v>99144</v>
          </cell>
          <cell r="M609">
            <v>18684</v>
          </cell>
          <cell r="N609">
            <v>117828</v>
          </cell>
          <cell r="P609">
            <v>100920</v>
          </cell>
          <cell r="R609">
            <v>92286</v>
          </cell>
          <cell r="S609">
            <v>16908</v>
          </cell>
        </row>
        <row r="610">
          <cell r="D610" t="str">
            <v>06</v>
          </cell>
          <cell r="H610" t="str">
            <v>1</v>
          </cell>
          <cell r="L610">
            <v>72864</v>
          </cell>
          <cell r="M610">
            <v>3133</v>
          </cell>
          <cell r="N610">
            <v>75997</v>
          </cell>
          <cell r="P610">
            <v>75487.199999999997</v>
          </cell>
          <cell r="R610">
            <v>75487.199999999997</v>
          </cell>
          <cell r="S610">
            <v>509.80000000000291</v>
          </cell>
        </row>
        <row r="611">
          <cell r="D611" t="str">
            <v>06</v>
          </cell>
          <cell r="H611" t="str">
            <v>1</v>
          </cell>
          <cell r="L611">
            <v>728642</v>
          </cell>
          <cell r="M611">
            <v>31337</v>
          </cell>
          <cell r="N611">
            <v>759979</v>
          </cell>
          <cell r="P611">
            <v>352845.08</v>
          </cell>
          <cell r="R611">
            <v>352845.08</v>
          </cell>
          <cell r="S611">
            <v>407133.92</v>
          </cell>
        </row>
        <row r="612">
          <cell r="D612" t="str">
            <v>06</v>
          </cell>
          <cell r="H612" t="str">
            <v>1</v>
          </cell>
          <cell r="L612">
            <v>18686</v>
          </cell>
          <cell r="M612">
            <v>9550</v>
          </cell>
          <cell r="N612">
            <v>28236</v>
          </cell>
          <cell r="P612">
            <v>20995.45</v>
          </cell>
          <cell r="R612">
            <v>20995.45</v>
          </cell>
          <cell r="S612">
            <v>7240.5499999999993</v>
          </cell>
        </row>
        <row r="613">
          <cell r="D613" t="str">
            <v>06</v>
          </cell>
          <cell r="H613" t="str">
            <v>1</v>
          </cell>
          <cell r="L613">
            <v>152177</v>
          </cell>
          <cell r="M613">
            <v>905</v>
          </cell>
          <cell r="N613">
            <v>153082</v>
          </cell>
          <cell r="P613">
            <v>142774.25999999998</v>
          </cell>
          <cell r="R613">
            <v>136160.43</v>
          </cell>
          <cell r="S613">
            <v>10307.74000000002</v>
          </cell>
        </row>
        <row r="614">
          <cell r="D614" t="str">
            <v>06</v>
          </cell>
          <cell r="H614" t="str">
            <v>1</v>
          </cell>
          <cell r="L614">
            <v>887698</v>
          </cell>
          <cell r="M614">
            <v>43496</v>
          </cell>
          <cell r="N614">
            <v>931194</v>
          </cell>
          <cell r="P614">
            <v>832849.08</v>
          </cell>
          <cell r="R614">
            <v>794268.44</v>
          </cell>
          <cell r="S614">
            <v>98344.920000000042</v>
          </cell>
        </row>
        <row r="615">
          <cell r="D615" t="str">
            <v>06</v>
          </cell>
          <cell r="H615" t="str">
            <v>1</v>
          </cell>
          <cell r="L615">
            <v>101452</v>
          </cell>
          <cell r="M615">
            <v>4971</v>
          </cell>
          <cell r="N615">
            <v>106423</v>
          </cell>
          <cell r="P615">
            <v>97002.84</v>
          </cell>
          <cell r="R615">
            <v>92727.66</v>
          </cell>
          <cell r="S615">
            <v>9420.1600000000035</v>
          </cell>
        </row>
        <row r="616">
          <cell r="D616" t="str">
            <v>06</v>
          </cell>
          <cell r="H616" t="str">
            <v>1</v>
          </cell>
          <cell r="L616">
            <v>145613</v>
          </cell>
          <cell r="M616">
            <v>9398</v>
          </cell>
          <cell r="N616">
            <v>155011</v>
          </cell>
          <cell r="P616">
            <v>77191.839999999997</v>
          </cell>
          <cell r="R616">
            <v>77191.839999999997</v>
          </cell>
          <cell r="S616">
            <v>77819.16</v>
          </cell>
        </row>
        <row r="617">
          <cell r="D617" t="str">
            <v>06</v>
          </cell>
          <cell r="H617" t="str">
            <v>1</v>
          </cell>
          <cell r="L617">
            <v>358716</v>
          </cell>
          <cell r="M617">
            <v>0</v>
          </cell>
          <cell r="N617">
            <v>358716</v>
          </cell>
          <cell r="P617">
            <v>328823</v>
          </cell>
          <cell r="R617">
            <v>328823</v>
          </cell>
          <cell r="S617">
            <v>29893</v>
          </cell>
        </row>
        <row r="618">
          <cell r="D618" t="str">
            <v>06</v>
          </cell>
          <cell r="H618" t="str">
            <v>1</v>
          </cell>
          <cell r="L618">
            <v>290340</v>
          </cell>
          <cell r="M618">
            <v>0</v>
          </cell>
          <cell r="N618">
            <v>290340</v>
          </cell>
          <cell r="P618">
            <v>266145</v>
          </cell>
          <cell r="R618">
            <v>242795</v>
          </cell>
          <cell r="S618">
            <v>24195</v>
          </cell>
        </row>
        <row r="619">
          <cell r="D619" t="str">
            <v>06</v>
          </cell>
          <cell r="H619" t="str">
            <v>1</v>
          </cell>
          <cell r="L619">
            <v>211357</v>
          </cell>
          <cell r="M619">
            <v>3423.5299999999997</v>
          </cell>
          <cell r="N619">
            <v>214780.53</v>
          </cell>
          <cell r="P619">
            <v>214780.53</v>
          </cell>
          <cell r="R619">
            <v>214780.53</v>
          </cell>
          <cell r="S619">
            <v>0</v>
          </cell>
        </row>
        <row r="620">
          <cell r="D620" t="str">
            <v>06</v>
          </cell>
          <cell r="H620" t="str">
            <v>1</v>
          </cell>
          <cell r="L620">
            <v>17389</v>
          </cell>
          <cell r="M620">
            <v>0</v>
          </cell>
          <cell r="N620">
            <v>17389</v>
          </cell>
          <cell r="P620">
            <v>0</v>
          </cell>
          <cell r="R620">
            <v>0</v>
          </cell>
          <cell r="S620">
            <v>17389</v>
          </cell>
        </row>
        <row r="621">
          <cell r="D621" t="str">
            <v>06</v>
          </cell>
          <cell r="H621" t="str">
            <v>2</v>
          </cell>
          <cell r="L621">
            <v>608</v>
          </cell>
          <cell r="M621">
            <v>50</v>
          </cell>
          <cell r="N621">
            <v>658</v>
          </cell>
          <cell r="P621">
            <v>619</v>
          </cell>
          <cell r="R621">
            <v>619</v>
          </cell>
          <cell r="S621">
            <v>39</v>
          </cell>
        </row>
        <row r="622">
          <cell r="D622" t="str">
            <v>06</v>
          </cell>
          <cell r="H622" t="str">
            <v>3</v>
          </cell>
          <cell r="L622">
            <v>1100000</v>
          </cell>
          <cell r="M622">
            <v>0</v>
          </cell>
          <cell r="N622">
            <v>1100000</v>
          </cell>
          <cell r="P622">
            <v>0</v>
          </cell>
          <cell r="R622">
            <v>0</v>
          </cell>
          <cell r="S622">
            <v>1100000</v>
          </cell>
        </row>
        <row r="623">
          <cell r="D623" t="str">
            <v>06</v>
          </cell>
          <cell r="H623" t="str">
            <v>3</v>
          </cell>
          <cell r="L623">
            <v>1790</v>
          </cell>
          <cell r="M623">
            <v>200</v>
          </cell>
          <cell r="N623">
            <v>1990</v>
          </cell>
          <cell r="P623">
            <v>1895.24</v>
          </cell>
          <cell r="R623">
            <v>1895.24</v>
          </cell>
          <cell r="S623">
            <v>94.759999999999991</v>
          </cell>
        </row>
        <row r="624">
          <cell r="D624" t="str">
            <v>06</v>
          </cell>
          <cell r="H624" t="str">
            <v>3</v>
          </cell>
          <cell r="L624">
            <v>1200</v>
          </cell>
          <cell r="M624">
            <v>0</v>
          </cell>
          <cell r="N624">
            <v>1200</v>
          </cell>
          <cell r="P624">
            <v>406</v>
          </cell>
          <cell r="R624">
            <v>406</v>
          </cell>
          <cell r="S624">
            <v>794</v>
          </cell>
        </row>
        <row r="625">
          <cell r="D625" t="str">
            <v>06</v>
          </cell>
          <cell r="H625" t="str">
            <v>3</v>
          </cell>
          <cell r="L625">
            <v>10000</v>
          </cell>
          <cell r="M625">
            <v>0</v>
          </cell>
          <cell r="N625">
            <v>10000</v>
          </cell>
          <cell r="P625">
            <v>3779.28</v>
          </cell>
          <cell r="R625">
            <v>3779.28</v>
          </cell>
          <cell r="S625">
            <v>6220.7199999999993</v>
          </cell>
        </row>
        <row r="626">
          <cell r="D626" t="str">
            <v>06</v>
          </cell>
          <cell r="H626" t="str">
            <v>1</v>
          </cell>
          <cell r="L626">
            <v>2751552</v>
          </cell>
          <cell r="M626">
            <v>58800</v>
          </cell>
          <cell r="N626">
            <v>2810352</v>
          </cell>
          <cell r="P626">
            <v>2508308.38</v>
          </cell>
          <cell r="R626">
            <v>2391210.38</v>
          </cell>
          <cell r="S626">
            <v>302043.62000000011</v>
          </cell>
        </row>
        <row r="627">
          <cell r="D627" t="str">
            <v>06</v>
          </cell>
          <cell r="H627" t="str">
            <v>1</v>
          </cell>
          <cell r="L627">
            <v>5928</v>
          </cell>
          <cell r="M627">
            <v>2264</v>
          </cell>
          <cell r="N627">
            <v>8192</v>
          </cell>
          <cell r="P627">
            <v>7060</v>
          </cell>
          <cell r="R627">
            <v>6226</v>
          </cell>
          <cell r="S627">
            <v>1132</v>
          </cell>
        </row>
        <row r="628">
          <cell r="D628" t="str">
            <v>06</v>
          </cell>
          <cell r="H628" t="str">
            <v>1</v>
          </cell>
          <cell r="L628">
            <v>38216</v>
          </cell>
          <cell r="M628">
            <v>818</v>
          </cell>
          <cell r="N628">
            <v>39034</v>
          </cell>
          <cell r="P628">
            <v>39034</v>
          </cell>
          <cell r="R628">
            <v>39034</v>
          </cell>
          <cell r="S628">
            <v>0</v>
          </cell>
        </row>
        <row r="629">
          <cell r="D629" t="str">
            <v>06</v>
          </cell>
          <cell r="H629" t="str">
            <v>1</v>
          </cell>
          <cell r="L629">
            <v>382160</v>
          </cell>
          <cell r="M629">
            <v>8168</v>
          </cell>
          <cell r="N629">
            <v>390328</v>
          </cell>
          <cell r="P629">
            <v>201935.17</v>
          </cell>
          <cell r="R629">
            <v>201935.17</v>
          </cell>
          <cell r="S629">
            <v>188392.83</v>
          </cell>
        </row>
        <row r="630">
          <cell r="D630" t="str">
            <v>06</v>
          </cell>
          <cell r="H630" t="str">
            <v>1</v>
          </cell>
          <cell r="L630">
            <v>82547</v>
          </cell>
          <cell r="M630">
            <v>0</v>
          </cell>
          <cell r="N630">
            <v>82547</v>
          </cell>
          <cell r="P630">
            <v>74551.41</v>
          </cell>
          <cell r="R630">
            <v>71038.47</v>
          </cell>
          <cell r="S630">
            <v>7995.5899999999965</v>
          </cell>
        </row>
        <row r="631">
          <cell r="D631" t="str">
            <v>06</v>
          </cell>
          <cell r="H631" t="str">
            <v>1</v>
          </cell>
          <cell r="L631">
            <v>481522</v>
          </cell>
          <cell r="M631">
            <v>10290</v>
          </cell>
          <cell r="N631">
            <v>491812</v>
          </cell>
          <cell r="P631">
            <v>434882.35</v>
          </cell>
          <cell r="R631">
            <v>414390.24</v>
          </cell>
          <cell r="S631">
            <v>56929.650000000023</v>
          </cell>
        </row>
        <row r="632">
          <cell r="D632" t="str">
            <v>06</v>
          </cell>
          <cell r="H632" t="str">
            <v>1</v>
          </cell>
          <cell r="L632">
            <v>55032</v>
          </cell>
          <cell r="M632">
            <v>1176</v>
          </cell>
          <cell r="N632">
            <v>56208</v>
          </cell>
          <cell r="P632">
            <v>50190.94</v>
          </cell>
          <cell r="R632">
            <v>47848.98</v>
          </cell>
          <cell r="S632">
            <v>6017.0599999999977</v>
          </cell>
        </row>
        <row r="633">
          <cell r="D633" t="str">
            <v>06</v>
          </cell>
          <cell r="H633" t="str">
            <v>1</v>
          </cell>
          <cell r="L633">
            <v>89247</v>
          </cell>
          <cell r="M633">
            <v>2450</v>
          </cell>
          <cell r="N633">
            <v>91697</v>
          </cell>
          <cell r="P633">
            <v>45642.6</v>
          </cell>
          <cell r="R633">
            <v>45642.6</v>
          </cell>
          <cell r="S633">
            <v>46054.400000000001</v>
          </cell>
        </row>
        <row r="634">
          <cell r="D634" t="str">
            <v>06</v>
          </cell>
          <cell r="H634" t="str">
            <v>1</v>
          </cell>
          <cell r="L634">
            <v>132252</v>
          </cell>
          <cell r="M634">
            <v>0</v>
          </cell>
          <cell r="N634">
            <v>132252</v>
          </cell>
          <cell r="P634">
            <v>119145</v>
          </cell>
          <cell r="R634">
            <v>119145</v>
          </cell>
          <cell r="S634">
            <v>13107</v>
          </cell>
        </row>
        <row r="635">
          <cell r="D635" t="str">
            <v>06</v>
          </cell>
          <cell r="H635" t="str">
            <v>1</v>
          </cell>
          <cell r="L635">
            <v>104436</v>
          </cell>
          <cell r="M635">
            <v>0</v>
          </cell>
          <cell r="N635">
            <v>104436</v>
          </cell>
          <cell r="P635">
            <v>94815</v>
          </cell>
          <cell r="R635">
            <v>86112</v>
          </cell>
          <cell r="S635">
            <v>9621</v>
          </cell>
        </row>
        <row r="636">
          <cell r="D636" t="str">
            <v>06</v>
          </cell>
          <cell r="H636" t="str">
            <v>1</v>
          </cell>
          <cell r="L636">
            <v>114648</v>
          </cell>
          <cell r="M636">
            <v>-343.34999999999991</v>
          </cell>
          <cell r="N636">
            <v>114304.65</v>
          </cell>
          <cell r="P636">
            <v>114304.65</v>
          </cell>
          <cell r="R636">
            <v>114304.65</v>
          </cell>
          <cell r="S636">
            <v>0</v>
          </cell>
        </row>
        <row r="637">
          <cell r="D637" t="str">
            <v>06</v>
          </cell>
          <cell r="H637" t="str">
            <v>2</v>
          </cell>
          <cell r="L637">
            <v>12500</v>
          </cell>
          <cell r="M637">
            <v>0</v>
          </cell>
          <cell r="N637">
            <v>12500</v>
          </cell>
          <cell r="P637">
            <v>11975</v>
          </cell>
          <cell r="R637">
            <v>11975</v>
          </cell>
          <cell r="S637">
            <v>525</v>
          </cell>
        </row>
        <row r="638">
          <cell r="D638" t="str">
            <v>06</v>
          </cell>
          <cell r="H638" t="str">
            <v>3</v>
          </cell>
          <cell r="L638">
            <v>300000</v>
          </cell>
          <cell r="M638">
            <v>0</v>
          </cell>
          <cell r="N638">
            <v>300000</v>
          </cell>
          <cell r="P638">
            <v>287680</v>
          </cell>
          <cell r="R638">
            <v>287680</v>
          </cell>
          <cell r="S638">
            <v>12320</v>
          </cell>
        </row>
        <row r="639">
          <cell r="D639" t="str">
            <v>06</v>
          </cell>
          <cell r="H639" t="str">
            <v>1</v>
          </cell>
          <cell r="L639">
            <v>972624</v>
          </cell>
          <cell r="M639">
            <v>33600</v>
          </cell>
          <cell r="N639">
            <v>1006224</v>
          </cell>
          <cell r="P639">
            <v>840998.6</v>
          </cell>
          <cell r="R639">
            <v>799071.6</v>
          </cell>
          <cell r="S639">
            <v>165225.40000000002</v>
          </cell>
        </row>
        <row r="640">
          <cell r="D640" t="str">
            <v>06</v>
          </cell>
          <cell r="H640" t="str">
            <v>1</v>
          </cell>
          <cell r="L640">
            <v>216924</v>
          </cell>
          <cell r="M640">
            <v>7200</v>
          </cell>
          <cell r="N640">
            <v>224124</v>
          </cell>
          <cell r="P640">
            <v>177963.18</v>
          </cell>
          <cell r="R640">
            <v>177963.18</v>
          </cell>
          <cell r="S640">
            <v>46160.820000000007</v>
          </cell>
        </row>
        <row r="641">
          <cell r="D641" t="str">
            <v>06</v>
          </cell>
          <cell r="H641" t="str">
            <v>1</v>
          </cell>
          <cell r="L641">
            <v>14808</v>
          </cell>
          <cell r="M641">
            <v>3116</v>
          </cell>
          <cell r="N641">
            <v>17924</v>
          </cell>
          <cell r="P641">
            <v>15012</v>
          </cell>
          <cell r="R641">
            <v>13454</v>
          </cell>
          <cell r="S641">
            <v>2912</v>
          </cell>
        </row>
        <row r="642">
          <cell r="D642" t="str">
            <v>06</v>
          </cell>
          <cell r="H642" t="str">
            <v>1</v>
          </cell>
          <cell r="L642">
            <v>16522</v>
          </cell>
          <cell r="M642">
            <v>568</v>
          </cell>
          <cell r="N642">
            <v>17090</v>
          </cell>
          <cell r="P642">
            <v>17088.25</v>
          </cell>
          <cell r="R642">
            <v>17088.25</v>
          </cell>
          <cell r="S642">
            <v>1.75</v>
          </cell>
        </row>
        <row r="643">
          <cell r="D643" t="str">
            <v>06</v>
          </cell>
          <cell r="H643" t="str">
            <v>1</v>
          </cell>
          <cell r="L643">
            <v>165215</v>
          </cell>
          <cell r="M643">
            <v>5668</v>
          </cell>
          <cell r="N643">
            <v>170883</v>
          </cell>
          <cell r="P643">
            <v>82607.75</v>
          </cell>
          <cell r="R643">
            <v>82607.75</v>
          </cell>
          <cell r="S643">
            <v>88275.25</v>
          </cell>
        </row>
        <row r="644">
          <cell r="D644" t="str">
            <v>06</v>
          </cell>
          <cell r="H644" t="str">
            <v>1</v>
          </cell>
          <cell r="L644">
            <v>21451</v>
          </cell>
          <cell r="M644">
            <v>0</v>
          </cell>
          <cell r="N644">
            <v>21451</v>
          </cell>
          <cell r="P644">
            <v>10149.5</v>
          </cell>
          <cell r="R644">
            <v>10149.5</v>
          </cell>
          <cell r="S644">
            <v>11301.5</v>
          </cell>
        </row>
        <row r="645">
          <cell r="D645" t="str">
            <v>06</v>
          </cell>
          <cell r="H645" t="str">
            <v>1</v>
          </cell>
          <cell r="L645">
            <v>29179</v>
          </cell>
          <cell r="M645">
            <v>1121</v>
          </cell>
          <cell r="N645">
            <v>30300</v>
          </cell>
          <cell r="P645">
            <v>22304.58</v>
          </cell>
          <cell r="R645">
            <v>22304.58</v>
          </cell>
          <cell r="S645">
            <v>7995.4199999999983</v>
          </cell>
        </row>
        <row r="646">
          <cell r="D646" t="str">
            <v>06</v>
          </cell>
          <cell r="H646" t="str">
            <v>1</v>
          </cell>
          <cell r="L646">
            <v>170210</v>
          </cell>
          <cell r="M646">
            <v>12417</v>
          </cell>
          <cell r="N646">
            <v>182627</v>
          </cell>
          <cell r="P646">
            <v>130109.78</v>
          </cell>
          <cell r="R646">
            <v>130109.78</v>
          </cell>
          <cell r="S646">
            <v>52517.22</v>
          </cell>
        </row>
        <row r="647">
          <cell r="D647" t="str">
            <v>06</v>
          </cell>
          <cell r="H647" t="str">
            <v>1</v>
          </cell>
          <cell r="L647">
            <v>19453</v>
          </cell>
          <cell r="M647">
            <v>1420</v>
          </cell>
          <cell r="N647">
            <v>20873</v>
          </cell>
          <cell r="P647">
            <v>16546.8</v>
          </cell>
          <cell r="R647">
            <v>15708.26</v>
          </cell>
          <cell r="S647">
            <v>4326.2000000000007</v>
          </cell>
        </row>
        <row r="648">
          <cell r="D648" t="str">
            <v>06</v>
          </cell>
          <cell r="H648" t="str">
            <v>1</v>
          </cell>
          <cell r="L648">
            <v>33399</v>
          </cell>
          <cell r="M648">
            <v>1702</v>
          </cell>
          <cell r="N648">
            <v>35101</v>
          </cell>
          <cell r="P648">
            <v>18119.240000000002</v>
          </cell>
          <cell r="R648">
            <v>18119.240000000002</v>
          </cell>
          <cell r="S648">
            <v>16981.759999999998</v>
          </cell>
        </row>
        <row r="649">
          <cell r="D649" t="str">
            <v>06</v>
          </cell>
          <cell r="H649" t="str">
            <v>1</v>
          </cell>
          <cell r="L649">
            <v>55344</v>
          </cell>
          <cell r="M649">
            <v>0</v>
          </cell>
          <cell r="N649">
            <v>55344</v>
          </cell>
          <cell r="P649">
            <v>23060</v>
          </cell>
          <cell r="R649">
            <v>23060</v>
          </cell>
          <cell r="S649">
            <v>32284</v>
          </cell>
        </row>
        <row r="650">
          <cell r="D650" t="str">
            <v>06</v>
          </cell>
          <cell r="H650" t="str">
            <v>1</v>
          </cell>
          <cell r="L650">
            <v>46272</v>
          </cell>
          <cell r="M650">
            <v>0</v>
          </cell>
          <cell r="N650">
            <v>46272</v>
          </cell>
          <cell r="P650">
            <v>38560</v>
          </cell>
          <cell r="R650">
            <v>34704</v>
          </cell>
          <cell r="S650">
            <v>7712</v>
          </cell>
        </row>
        <row r="651">
          <cell r="D651" t="str">
            <v>06</v>
          </cell>
          <cell r="H651" t="str">
            <v>1</v>
          </cell>
          <cell r="L651">
            <v>40526</v>
          </cell>
          <cell r="M651">
            <v>1400</v>
          </cell>
          <cell r="N651">
            <v>41926</v>
          </cell>
          <cell r="P651">
            <v>41926</v>
          </cell>
          <cell r="R651">
            <v>41926</v>
          </cell>
          <cell r="S651">
            <v>0</v>
          </cell>
        </row>
        <row r="652">
          <cell r="D652" t="str">
            <v>06</v>
          </cell>
          <cell r="H652" t="str">
            <v>1</v>
          </cell>
          <cell r="L652">
            <v>3082548</v>
          </cell>
          <cell r="M652">
            <v>114800</v>
          </cell>
          <cell r="N652">
            <v>3197348</v>
          </cell>
          <cell r="P652">
            <v>2858749.81</v>
          </cell>
          <cell r="R652">
            <v>2751147.81</v>
          </cell>
          <cell r="S652">
            <v>338598.18999999994</v>
          </cell>
        </row>
        <row r="653">
          <cell r="D653" t="str">
            <v>06</v>
          </cell>
          <cell r="H653" t="str">
            <v>1</v>
          </cell>
          <cell r="L653">
            <v>199620</v>
          </cell>
          <cell r="M653">
            <v>5100</v>
          </cell>
          <cell r="N653">
            <v>204720</v>
          </cell>
          <cell r="P653">
            <v>129270</v>
          </cell>
          <cell r="R653">
            <v>129270</v>
          </cell>
          <cell r="S653">
            <v>75450</v>
          </cell>
        </row>
        <row r="654">
          <cell r="D654" t="str">
            <v>06</v>
          </cell>
          <cell r="H654" t="str">
            <v>1</v>
          </cell>
          <cell r="L654">
            <v>71052</v>
          </cell>
          <cell r="M654">
            <v>10762</v>
          </cell>
          <cell r="N654">
            <v>81814</v>
          </cell>
          <cell r="P654">
            <v>73213</v>
          </cell>
          <cell r="R654">
            <v>68965</v>
          </cell>
          <cell r="S654">
            <v>8601</v>
          </cell>
        </row>
        <row r="655">
          <cell r="D655" t="str">
            <v>06</v>
          </cell>
          <cell r="H655" t="str">
            <v>1</v>
          </cell>
          <cell r="L655">
            <v>45586</v>
          </cell>
          <cell r="M655">
            <v>1730</v>
          </cell>
          <cell r="N655">
            <v>47316</v>
          </cell>
          <cell r="P655">
            <v>45220.58</v>
          </cell>
          <cell r="R655">
            <v>45220.58</v>
          </cell>
          <cell r="S655">
            <v>2095.4199999999983</v>
          </cell>
        </row>
        <row r="656">
          <cell r="D656" t="str">
            <v>06</v>
          </cell>
          <cell r="H656" t="str">
            <v>1</v>
          </cell>
          <cell r="L656">
            <v>455857</v>
          </cell>
          <cell r="M656">
            <v>17334</v>
          </cell>
          <cell r="N656">
            <v>473191</v>
          </cell>
          <cell r="P656">
            <v>204985.1</v>
          </cell>
          <cell r="R656">
            <v>204985.1</v>
          </cell>
          <cell r="S656">
            <v>268205.90000000002</v>
          </cell>
        </row>
        <row r="657">
          <cell r="D657" t="str">
            <v>06</v>
          </cell>
          <cell r="H657" t="str">
            <v>1</v>
          </cell>
          <cell r="L657">
            <v>20345</v>
          </cell>
          <cell r="M657">
            <v>3750</v>
          </cell>
          <cell r="N657">
            <v>24095</v>
          </cell>
          <cell r="P657">
            <v>12294.55</v>
          </cell>
          <cell r="R657">
            <v>12294.55</v>
          </cell>
          <cell r="S657">
            <v>11800.45</v>
          </cell>
        </row>
        <row r="658">
          <cell r="D658" t="str">
            <v>06</v>
          </cell>
          <cell r="H658" t="str">
            <v>1</v>
          </cell>
          <cell r="L658">
            <v>92477</v>
          </cell>
          <cell r="M658">
            <v>1035</v>
          </cell>
          <cell r="N658">
            <v>93512</v>
          </cell>
          <cell r="P658">
            <v>84493.14</v>
          </cell>
          <cell r="R658">
            <v>80492.759999999995</v>
          </cell>
          <cell r="S658">
            <v>9018.86</v>
          </cell>
        </row>
        <row r="659">
          <cell r="D659" t="str">
            <v>06</v>
          </cell>
          <cell r="H659" t="str">
            <v>1</v>
          </cell>
          <cell r="L659">
            <v>539446</v>
          </cell>
          <cell r="M659">
            <v>26613</v>
          </cell>
          <cell r="N659">
            <v>566059</v>
          </cell>
          <cell r="P659">
            <v>492875.77</v>
          </cell>
          <cell r="R659">
            <v>469540.26</v>
          </cell>
          <cell r="S659">
            <v>73183.229999999981</v>
          </cell>
        </row>
        <row r="660">
          <cell r="D660" t="str">
            <v>06</v>
          </cell>
          <cell r="H660" t="str">
            <v>1</v>
          </cell>
          <cell r="L660">
            <v>61651</v>
          </cell>
          <cell r="M660">
            <v>3042</v>
          </cell>
          <cell r="N660">
            <v>64693</v>
          </cell>
          <cell r="P660">
            <v>57252.76</v>
          </cell>
          <cell r="R660">
            <v>55100.72</v>
          </cell>
          <cell r="S660">
            <v>7440.239999999998</v>
          </cell>
        </row>
        <row r="661">
          <cell r="D661" t="str">
            <v>06</v>
          </cell>
          <cell r="H661" t="str">
            <v>1</v>
          </cell>
          <cell r="L661">
            <v>94750</v>
          </cell>
          <cell r="M661">
            <v>5199</v>
          </cell>
          <cell r="N661">
            <v>99949</v>
          </cell>
          <cell r="P661">
            <v>45960.91</v>
          </cell>
          <cell r="R661">
            <v>45960.91</v>
          </cell>
          <cell r="S661">
            <v>53988.09</v>
          </cell>
        </row>
        <row r="662">
          <cell r="D662" t="str">
            <v>06</v>
          </cell>
          <cell r="H662" t="str">
            <v>1</v>
          </cell>
          <cell r="L662">
            <v>203112</v>
          </cell>
          <cell r="M662">
            <v>0</v>
          </cell>
          <cell r="N662">
            <v>203112</v>
          </cell>
          <cell r="P662">
            <v>181279</v>
          </cell>
          <cell r="R662">
            <v>181279</v>
          </cell>
          <cell r="S662">
            <v>21833</v>
          </cell>
        </row>
        <row r="663">
          <cell r="D663" t="str">
            <v>06</v>
          </cell>
          <cell r="H663" t="str">
            <v>1</v>
          </cell>
          <cell r="L663">
            <v>170808</v>
          </cell>
          <cell r="M663">
            <v>0</v>
          </cell>
          <cell r="N663">
            <v>170808</v>
          </cell>
          <cell r="P663">
            <v>151799</v>
          </cell>
          <cell r="R663">
            <v>139796</v>
          </cell>
          <cell r="S663">
            <v>19009</v>
          </cell>
        </row>
        <row r="664">
          <cell r="D664" t="str">
            <v>06</v>
          </cell>
          <cell r="H664" t="str">
            <v>1</v>
          </cell>
          <cell r="L664">
            <v>128440</v>
          </cell>
          <cell r="M664">
            <v>-2199.09</v>
          </cell>
          <cell r="N664">
            <v>126240.91</v>
          </cell>
          <cell r="P664">
            <v>126240.91</v>
          </cell>
          <cell r="R664">
            <v>126240.91</v>
          </cell>
          <cell r="S664">
            <v>0</v>
          </cell>
        </row>
        <row r="665">
          <cell r="D665" t="str">
            <v>06</v>
          </cell>
          <cell r="H665" t="str">
            <v>1</v>
          </cell>
          <cell r="L665">
            <v>32199</v>
          </cell>
          <cell r="M665">
            <v>0</v>
          </cell>
          <cell r="N665">
            <v>32199</v>
          </cell>
          <cell r="P665">
            <v>0</v>
          </cell>
          <cell r="R665">
            <v>0</v>
          </cell>
          <cell r="S665">
            <v>32199</v>
          </cell>
        </row>
        <row r="666">
          <cell r="D666" t="str">
            <v>06</v>
          </cell>
          <cell r="H666" t="str">
            <v>2</v>
          </cell>
          <cell r="L666">
            <v>15820</v>
          </cell>
          <cell r="M666">
            <v>0</v>
          </cell>
          <cell r="N666">
            <v>15820</v>
          </cell>
          <cell r="P666">
            <v>8316.5300000000007</v>
          </cell>
          <cell r="R666">
            <v>8316.5300000000007</v>
          </cell>
          <cell r="S666">
            <v>7503.4699999999993</v>
          </cell>
        </row>
        <row r="667">
          <cell r="D667" t="str">
            <v>06</v>
          </cell>
          <cell r="H667" t="str">
            <v>2</v>
          </cell>
          <cell r="L667">
            <v>3600</v>
          </cell>
          <cell r="M667">
            <v>2500</v>
          </cell>
          <cell r="N667">
            <v>6100</v>
          </cell>
          <cell r="P667">
            <v>5900</v>
          </cell>
          <cell r="R667">
            <v>5900</v>
          </cell>
          <cell r="S667">
            <v>200</v>
          </cell>
        </row>
        <row r="668">
          <cell r="D668" t="str">
            <v>06</v>
          </cell>
          <cell r="H668" t="str">
            <v>3</v>
          </cell>
          <cell r="L668">
            <v>23760</v>
          </cell>
          <cell r="M668">
            <v>15000</v>
          </cell>
          <cell r="N668">
            <v>38760</v>
          </cell>
          <cell r="P668">
            <v>23480.69</v>
          </cell>
          <cell r="R668">
            <v>23480.69</v>
          </cell>
          <cell r="S668">
            <v>15279.310000000001</v>
          </cell>
        </row>
        <row r="669">
          <cell r="D669" t="str">
            <v>06</v>
          </cell>
          <cell r="H669" t="str">
            <v>3</v>
          </cell>
          <cell r="L669">
            <v>1250000</v>
          </cell>
          <cell r="M669">
            <v>-110000</v>
          </cell>
          <cell r="N669">
            <v>1140000</v>
          </cell>
          <cell r="P669">
            <v>467828</v>
          </cell>
          <cell r="R669">
            <v>467828</v>
          </cell>
          <cell r="S669">
            <v>672172</v>
          </cell>
        </row>
        <row r="670">
          <cell r="D670" t="str">
            <v>07</v>
          </cell>
          <cell r="H670" t="str">
            <v>1</v>
          </cell>
          <cell r="L670">
            <v>2793276</v>
          </cell>
          <cell r="M670">
            <v>117600</v>
          </cell>
          <cell r="N670">
            <v>2910876</v>
          </cell>
          <cell r="P670">
            <v>2667212</v>
          </cell>
          <cell r="R670">
            <v>2545920</v>
          </cell>
          <cell r="S670">
            <v>243664</v>
          </cell>
        </row>
        <row r="671">
          <cell r="D671" t="str">
            <v>07</v>
          </cell>
          <cell r="H671" t="str">
            <v>1</v>
          </cell>
          <cell r="L671">
            <v>486444</v>
          </cell>
          <cell r="M671">
            <v>28800</v>
          </cell>
          <cell r="N671">
            <v>515244</v>
          </cell>
          <cell r="P671">
            <v>472340</v>
          </cell>
          <cell r="R671">
            <v>472340</v>
          </cell>
          <cell r="S671">
            <v>42904</v>
          </cell>
        </row>
        <row r="672">
          <cell r="D672" t="str">
            <v>07</v>
          </cell>
          <cell r="H672" t="str">
            <v>1</v>
          </cell>
          <cell r="L672">
            <v>32556</v>
          </cell>
          <cell r="M672">
            <v>6230</v>
          </cell>
          <cell r="N672">
            <v>38786</v>
          </cell>
          <cell r="P672">
            <v>34265</v>
          </cell>
          <cell r="R672">
            <v>31150</v>
          </cell>
          <cell r="S672">
            <v>4521</v>
          </cell>
        </row>
        <row r="673">
          <cell r="D673" t="str">
            <v>07</v>
          </cell>
          <cell r="H673" t="str">
            <v>1</v>
          </cell>
          <cell r="L673">
            <v>45552</v>
          </cell>
          <cell r="M673">
            <v>2035</v>
          </cell>
          <cell r="N673">
            <v>47587</v>
          </cell>
          <cell r="P673">
            <v>47585.5</v>
          </cell>
          <cell r="R673">
            <v>47585.5</v>
          </cell>
          <cell r="S673">
            <v>1.5</v>
          </cell>
        </row>
        <row r="674">
          <cell r="D674" t="str">
            <v>07</v>
          </cell>
          <cell r="H674" t="str">
            <v>1</v>
          </cell>
          <cell r="L674">
            <v>455517</v>
          </cell>
          <cell r="M674">
            <v>20334</v>
          </cell>
          <cell r="N674">
            <v>475851</v>
          </cell>
          <cell r="P674">
            <v>227759.75</v>
          </cell>
          <cell r="R674">
            <v>227759.75</v>
          </cell>
          <cell r="S674">
            <v>248091.25</v>
          </cell>
        </row>
        <row r="675">
          <cell r="D675" t="str">
            <v>07</v>
          </cell>
          <cell r="H675" t="str">
            <v>1</v>
          </cell>
          <cell r="L675">
            <v>61938</v>
          </cell>
          <cell r="M675">
            <v>41300</v>
          </cell>
          <cell r="N675">
            <v>103238</v>
          </cell>
          <cell r="P675">
            <v>81731.22</v>
          </cell>
          <cell r="R675">
            <v>81731.22</v>
          </cell>
          <cell r="S675">
            <v>21506.78</v>
          </cell>
        </row>
        <row r="676">
          <cell r="D676" t="str">
            <v>07</v>
          </cell>
          <cell r="H676" t="str">
            <v>1</v>
          </cell>
          <cell r="L676">
            <v>83799</v>
          </cell>
          <cell r="M676">
            <v>2577</v>
          </cell>
          <cell r="N676">
            <v>86376</v>
          </cell>
          <cell r="P676">
            <v>78582.720000000001</v>
          </cell>
          <cell r="R676">
            <v>74943.960000000006</v>
          </cell>
          <cell r="S676">
            <v>7793.2799999999988</v>
          </cell>
        </row>
        <row r="677">
          <cell r="D677" t="str">
            <v>07</v>
          </cell>
          <cell r="H677" t="str">
            <v>1</v>
          </cell>
          <cell r="L677">
            <v>488824</v>
          </cell>
          <cell r="M677">
            <v>35608</v>
          </cell>
          <cell r="N677">
            <v>524432</v>
          </cell>
          <cell r="P677">
            <v>458398.54</v>
          </cell>
          <cell r="R677">
            <v>437172.47</v>
          </cell>
          <cell r="S677">
            <v>66033.460000000021</v>
          </cell>
        </row>
        <row r="678">
          <cell r="D678" t="str">
            <v>07</v>
          </cell>
          <cell r="H678" t="str">
            <v>1</v>
          </cell>
          <cell r="L678">
            <v>55866</v>
          </cell>
          <cell r="M678">
            <v>4070</v>
          </cell>
          <cell r="N678">
            <v>59936</v>
          </cell>
          <cell r="P678">
            <v>53368.479999999996</v>
          </cell>
          <cell r="R678">
            <v>50942.64</v>
          </cell>
          <cell r="S678">
            <v>6567.5200000000041</v>
          </cell>
        </row>
        <row r="679">
          <cell r="D679" t="str">
            <v>07</v>
          </cell>
          <cell r="H679" t="str">
            <v>1</v>
          </cell>
          <cell r="L679">
            <v>89969</v>
          </cell>
          <cell r="M679">
            <v>6102</v>
          </cell>
          <cell r="N679">
            <v>96071</v>
          </cell>
          <cell r="P679">
            <v>47812.71</v>
          </cell>
          <cell r="R679">
            <v>47812.71</v>
          </cell>
          <cell r="S679">
            <v>48258.29</v>
          </cell>
        </row>
        <row r="680">
          <cell r="D680" t="str">
            <v>07</v>
          </cell>
          <cell r="H680" t="str">
            <v>1</v>
          </cell>
          <cell r="L680">
            <v>190596</v>
          </cell>
          <cell r="M680">
            <v>0</v>
          </cell>
          <cell r="N680">
            <v>190596</v>
          </cell>
          <cell r="P680">
            <v>174713</v>
          </cell>
          <cell r="R680">
            <v>174713</v>
          </cell>
          <cell r="S680">
            <v>15883</v>
          </cell>
        </row>
        <row r="681">
          <cell r="D681" t="str">
            <v>07</v>
          </cell>
          <cell r="H681" t="str">
            <v>1</v>
          </cell>
          <cell r="L681">
            <v>165336</v>
          </cell>
          <cell r="M681">
            <v>0</v>
          </cell>
          <cell r="N681">
            <v>165336</v>
          </cell>
          <cell r="P681">
            <v>151558</v>
          </cell>
          <cell r="R681">
            <v>137780</v>
          </cell>
          <cell r="S681">
            <v>13778</v>
          </cell>
        </row>
        <row r="682">
          <cell r="D682" t="str">
            <v>07</v>
          </cell>
          <cell r="H682" t="str">
            <v>1</v>
          </cell>
          <cell r="L682">
            <v>116387</v>
          </cell>
          <cell r="M682">
            <v>4900</v>
          </cell>
          <cell r="N682">
            <v>121287</v>
          </cell>
          <cell r="P682">
            <v>121287</v>
          </cell>
          <cell r="R682">
            <v>121287</v>
          </cell>
          <cell r="S682">
            <v>0</v>
          </cell>
        </row>
        <row r="683">
          <cell r="D683" t="str">
            <v>07</v>
          </cell>
          <cell r="H683" t="str">
            <v>1</v>
          </cell>
          <cell r="L683">
            <v>4046</v>
          </cell>
          <cell r="M683">
            <v>0</v>
          </cell>
          <cell r="N683">
            <v>4046</v>
          </cell>
          <cell r="P683">
            <v>0</v>
          </cell>
          <cell r="R683">
            <v>0</v>
          </cell>
          <cell r="S683">
            <v>4046</v>
          </cell>
        </row>
        <row r="684">
          <cell r="D684" t="str">
            <v>07</v>
          </cell>
          <cell r="H684" t="str">
            <v>2</v>
          </cell>
          <cell r="L684">
            <v>2500</v>
          </cell>
          <cell r="M684">
            <v>0</v>
          </cell>
          <cell r="N684">
            <v>2500</v>
          </cell>
          <cell r="P684">
            <v>0</v>
          </cell>
          <cell r="R684">
            <v>0</v>
          </cell>
          <cell r="S684">
            <v>2500</v>
          </cell>
        </row>
        <row r="685">
          <cell r="D685" t="str">
            <v>07</v>
          </cell>
          <cell r="H685" t="str">
            <v>2</v>
          </cell>
          <cell r="L685">
            <v>2000</v>
          </cell>
          <cell r="M685">
            <v>0</v>
          </cell>
          <cell r="N685">
            <v>2000</v>
          </cell>
          <cell r="P685">
            <v>1201.29</v>
          </cell>
          <cell r="R685">
            <v>1201.29</v>
          </cell>
          <cell r="S685">
            <v>798.71</v>
          </cell>
        </row>
        <row r="686">
          <cell r="D686" t="str">
            <v>07</v>
          </cell>
          <cell r="H686" t="str">
            <v>2</v>
          </cell>
          <cell r="L686">
            <v>1823</v>
          </cell>
          <cell r="M686">
            <v>250</v>
          </cell>
          <cell r="N686">
            <v>2073</v>
          </cell>
          <cell r="P686">
            <v>1857</v>
          </cell>
          <cell r="R686">
            <v>1857</v>
          </cell>
          <cell r="S686">
            <v>216</v>
          </cell>
        </row>
        <row r="687">
          <cell r="D687" t="str">
            <v>07</v>
          </cell>
          <cell r="H687" t="str">
            <v>2</v>
          </cell>
          <cell r="L687">
            <v>500</v>
          </cell>
          <cell r="M687">
            <v>0</v>
          </cell>
          <cell r="N687">
            <v>500</v>
          </cell>
          <cell r="P687">
            <v>484.6</v>
          </cell>
          <cell r="R687">
            <v>484.6</v>
          </cell>
          <cell r="S687">
            <v>15.399999999999977</v>
          </cell>
        </row>
        <row r="688">
          <cell r="D688" t="str">
            <v>07</v>
          </cell>
          <cell r="H688" t="str">
            <v>2</v>
          </cell>
          <cell r="L688">
            <v>2000</v>
          </cell>
          <cell r="M688">
            <v>0</v>
          </cell>
          <cell r="N688">
            <v>2000</v>
          </cell>
          <cell r="P688">
            <v>0</v>
          </cell>
          <cell r="R688">
            <v>0</v>
          </cell>
          <cell r="S688">
            <v>2000</v>
          </cell>
        </row>
        <row r="689">
          <cell r="D689" t="str">
            <v>07</v>
          </cell>
          <cell r="H689" t="str">
            <v>2</v>
          </cell>
          <cell r="L689">
            <v>2500</v>
          </cell>
          <cell r="M689">
            <v>0</v>
          </cell>
          <cell r="N689">
            <v>2500</v>
          </cell>
          <cell r="P689">
            <v>435</v>
          </cell>
          <cell r="R689">
            <v>435</v>
          </cell>
          <cell r="S689">
            <v>2065</v>
          </cell>
        </row>
        <row r="690">
          <cell r="D690" t="str">
            <v>07</v>
          </cell>
          <cell r="H690" t="str">
            <v>2</v>
          </cell>
          <cell r="L690">
            <v>5000</v>
          </cell>
          <cell r="M690">
            <v>0</v>
          </cell>
          <cell r="N690">
            <v>5000</v>
          </cell>
          <cell r="P690">
            <v>2726.01</v>
          </cell>
          <cell r="R690">
            <v>2726.01</v>
          </cell>
          <cell r="S690">
            <v>2273.9899999999998</v>
          </cell>
        </row>
        <row r="691">
          <cell r="D691" t="str">
            <v>07</v>
          </cell>
          <cell r="H691" t="str">
            <v>2</v>
          </cell>
          <cell r="L691">
            <v>1000</v>
          </cell>
          <cell r="M691">
            <v>0</v>
          </cell>
          <cell r="N691">
            <v>1000</v>
          </cell>
          <cell r="P691">
            <v>1000</v>
          </cell>
          <cell r="R691">
            <v>1000</v>
          </cell>
          <cell r="S691">
            <v>0</v>
          </cell>
        </row>
        <row r="692">
          <cell r="D692" t="str">
            <v>07</v>
          </cell>
          <cell r="H692" t="str">
            <v>2</v>
          </cell>
          <cell r="L692">
            <v>2000</v>
          </cell>
          <cell r="M692">
            <v>0</v>
          </cell>
          <cell r="N692">
            <v>2000</v>
          </cell>
          <cell r="P692">
            <v>1994.98</v>
          </cell>
          <cell r="R692">
            <v>1994.98</v>
          </cell>
          <cell r="S692">
            <v>5.0199999999999818</v>
          </cell>
        </row>
        <row r="693">
          <cell r="D693" t="str">
            <v>07</v>
          </cell>
          <cell r="H693" t="str">
            <v>2</v>
          </cell>
          <cell r="L693">
            <v>3500</v>
          </cell>
          <cell r="M693">
            <v>0</v>
          </cell>
          <cell r="N693">
            <v>3500</v>
          </cell>
          <cell r="P693">
            <v>3346.79</v>
          </cell>
          <cell r="R693">
            <v>3346.79</v>
          </cell>
          <cell r="S693">
            <v>153.21000000000004</v>
          </cell>
        </row>
        <row r="694">
          <cell r="D694" t="str">
            <v>07</v>
          </cell>
          <cell r="H694" t="str">
            <v>2</v>
          </cell>
          <cell r="L694">
            <v>4000</v>
          </cell>
          <cell r="M694">
            <v>0</v>
          </cell>
          <cell r="N694">
            <v>4000</v>
          </cell>
          <cell r="P694">
            <v>424.02</v>
          </cell>
          <cell r="R694">
            <v>424.02</v>
          </cell>
          <cell r="S694">
            <v>3575.98</v>
          </cell>
        </row>
        <row r="695">
          <cell r="D695" t="str">
            <v>07</v>
          </cell>
          <cell r="H695" t="str">
            <v>2</v>
          </cell>
          <cell r="L695">
            <v>17000</v>
          </cell>
          <cell r="M695">
            <v>0</v>
          </cell>
          <cell r="N695">
            <v>17000</v>
          </cell>
          <cell r="P695">
            <v>11579.99</v>
          </cell>
          <cell r="R695">
            <v>11579.99</v>
          </cell>
          <cell r="S695">
            <v>5420.01</v>
          </cell>
        </row>
        <row r="696">
          <cell r="D696" t="str">
            <v>07</v>
          </cell>
          <cell r="H696" t="str">
            <v>2</v>
          </cell>
          <cell r="L696">
            <v>3000</v>
          </cell>
          <cell r="M696">
            <v>0</v>
          </cell>
          <cell r="N696">
            <v>3000</v>
          </cell>
          <cell r="P696">
            <v>472.18</v>
          </cell>
          <cell r="R696">
            <v>472.18</v>
          </cell>
          <cell r="S696">
            <v>2527.8200000000002</v>
          </cell>
        </row>
        <row r="697">
          <cell r="D697" t="str">
            <v>07</v>
          </cell>
          <cell r="H697" t="str">
            <v>2</v>
          </cell>
          <cell r="L697">
            <v>104000</v>
          </cell>
          <cell r="M697">
            <v>0</v>
          </cell>
          <cell r="N697">
            <v>104000</v>
          </cell>
          <cell r="P697">
            <v>0</v>
          </cell>
          <cell r="R697">
            <v>0</v>
          </cell>
          <cell r="S697">
            <v>104000</v>
          </cell>
        </row>
        <row r="698">
          <cell r="D698" t="str">
            <v>07</v>
          </cell>
          <cell r="H698" t="str">
            <v>2</v>
          </cell>
          <cell r="L698">
            <v>15000</v>
          </cell>
          <cell r="M698">
            <v>0</v>
          </cell>
          <cell r="N698">
            <v>15000</v>
          </cell>
          <cell r="P698">
            <v>12868.85</v>
          </cell>
          <cell r="R698">
            <v>12868.85</v>
          </cell>
          <cell r="S698">
            <v>2131.1499999999996</v>
          </cell>
        </row>
        <row r="699">
          <cell r="D699" t="str">
            <v>07</v>
          </cell>
          <cell r="H699" t="str">
            <v>2</v>
          </cell>
          <cell r="L699">
            <v>5000</v>
          </cell>
          <cell r="M699">
            <v>0</v>
          </cell>
          <cell r="N699">
            <v>5000</v>
          </cell>
          <cell r="P699">
            <v>2054.73</v>
          </cell>
          <cell r="R699">
            <v>2054.73</v>
          </cell>
          <cell r="S699">
            <v>2945.27</v>
          </cell>
        </row>
        <row r="700">
          <cell r="D700" t="str">
            <v>07</v>
          </cell>
          <cell r="H700" t="str">
            <v>2</v>
          </cell>
          <cell r="L700">
            <v>7000</v>
          </cell>
          <cell r="M700">
            <v>0</v>
          </cell>
          <cell r="N700">
            <v>7000</v>
          </cell>
          <cell r="P700">
            <v>6326.06</v>
          </cell>
          <cell r="R700">
            <v>6326.06</v>
          </cell>
          <cell r="S700">
            <v>673.9399999999996</v>
          </cell>
        </row>
        <row r="701">
          <cell r="D701" t="str">
            <v>07</v>
          </cell>
          <cell r="H701" t="str">
            <v>2</v>
          </cell>
          <cell r="L701">
            <v>2000</v>
          </cell>
          <cell r="M701">
            <v>0</v>
          </cell>
          <cell r="N701">
            <v>2000</v>
          </cell>
          <cell r="P701">
            <v>531.51</v>
          </cell>
          <cell r="R701">
            <v>531.51</v>
          </cell>
          <cell r="S701">
            <v>1468.49</v>
          </cell>
        </row>
        <row r="702">
          <cell r="D702" t="str">
            <v>07</v>
          </cell>
          <cell r="H702" t="str">
            <v>3</v>
          </cell>
          <cell r="L702">
            <v>10000</v>
          </cell>
          <cell r="M702">
            <v>0</v>
          </cell>
          <cell r="N702">
            <v>10000</v>
          </cell>
          <cell r="P702">
            <v>0</v>
          </cell>
          <cell r="R702">
            <v>0</v>
          </cell>
          <cell r="S702">
            <v>10000</v>
          </cell>
        </row>
        <row r="703">
          <cell r="D703" t="str">
            <v>07</v>
          </cell>
          <cell r="H703" t="str">
            <v>3</v>
          </cell>
          <cell r="L703">
            <v>250000</v>
          </cell>
          <cell r="M703">
            <v>0</v>
          </cell>
          <cell r="N703">
            <v>250000</v>
          </cell>
          <cell r="P703">
            <v>197777.87</v>
          </cell>
          <cell r="R703">
            <v>197777.87</v>
          </cell>
          <cell r="S703">
            <v>52222.130000000005</v>
          </cell>
        </row>
        <row r="704">
          <cell r="D704" t="str">
            <v>07</v>
          </cell>
          <cell r="H704" t="str">
            <v>3</v>
          </cell>
          <cell r="L704">
            <v>29400</v>
          </cell>
          <cell r="M704">
            <v>0</v>
          </cell>
          <cell r="N704">
            <v>29400</v>
          </cell>
          <cell r="P704">
            <v>13592.68</v>
          </cell>
          <cell r="R704">
            <v>13592.68</v>
          </cell>
          <cell r="S704">
            <v>15807.32</v>
          </cell>
        </row>
        <row r="705">
          <cell r="D705" t="str">
            <v>07</v>
          </cell>
          <cell r="H705" t="str">
            <v>3</v>
          </cell>
          <cell r="L705">
            <v>47520</v>
          </cell>
          <cell r="M705">
            <v>10000</v>
          </cell>
          <cell r="N705">
            <v>57520</v>
          </cell>
          <cell r="P705">
            <v>20466.11</v>
          </cell>
          <cell r="R705">
            <v>20466.11</v>
          </cell>
          <cell r="S705">
            <v>37053.89</v>
          </cell>
        </row>
        <row r="706">
          <cell r="D706" t="str">
            <v>07</v>
          </cell>
          <cell r="H706" t="str">
            <v>3</v>
          </cell>
          <cell r="L706">
            <v>500</v>
          </cell>
          <cell r="M706">
            <v>0</v>
          </cell>
          <cell r="N706">
            <v>500</v>
          </cell>
          <cell r="P706">
            <v>48.5</v>
          </cell>
          <cell r="R706">
            <v>48.5</v>
          </cell>
          <cell r="S706">
            <v>451.5</v>
          </cell>
        </row>
        <row r="707">
          <cell r="D707" t="str">
            <v>07</v>
          </cell>
          <cell r="H707" t="str">
            <v>3</v>
          </cell>
          <cell r="L707">
            <v>4562000</v>
          </cell>
          <cell r="M707">
            <v>-9045</v>
          </cell>
          <cell r="N707">
            <v>4552955</v>
          </cell>
          <cell r="P707">
            <v>2666106.48</v>
          </cell>
          <cell r="R707">
            <v>2666106.48</v>
          </cell>
          <cell r="S707">
            <v>1886848.52</v>
          </cell>
        </row>
        <row r="708">
          <cell r="D708" t="str">
            <v>07</v>
          </cell>
          <cell r="H708" t="str">
            <v>3</v>
          </cell>
          <cell r="L708">
            <v>1222715</v>
          </cell>
          <cell r="M708">
            <v>0</v>
          </cell>
          <cell r="N708">
            <v>1222715</v>
          </cell>
          <cell r="P708">
            <v>1003263.41</v>
          </cell>
          <cell r="R708">
            <v>1003263.41</v>
          </cell>
          <cell r="S708">
            <v>219451.58999999997</v>
          </cell>
        </row>
        <row r="709">
          <cell r="D709" t="str">
            <v>07</v>
          </cell>
          <cell r="H709" t="str">
            <v>3</v>
          </cell>
          <cell r="L709">
            <v>1178317</v>
          </cell>
          <cell r="M709">
            <v>0</v>
          </cell>
          <cell r="N709">
            <v>1178317</v>
          </cell>
          <cell r="P709">
            <v>0</v>
          </cell>
          <cell r="R709">
            <v>0</v>
          </cell>
          <cell r="S709">
            <v>1178317</v>
          </cell>
        </row>
        <row r="710">
          <cell r="D710" t="str">
            <v>07</v>
          </cell>
          <cell r="H710" t="str">
            <v>3</v>
          </cell>
          <cell r="L710">
            <v>20000</v>
          </cell>
          <cell r="M710">
            <v>30000</v>
          </cell>
          <cell r="N710">
            <v>50000</v>
          </cell>
          <cell r="P710">
            <v>33731.24</v>
          </cell>
          <cell r="R710">
            <v>33731.24</v>
          </cell>
          <cell r="S710">
            <v>16268.760000000002</v>
          </cell>
        </row>
        <row r="711">
          <cell r="D711" t="str">
            <v>07</v>
          </cell>
          <cell r="H711" t="str">
            <v>3</v>
          </cell>
          <cell r="L711">
            <v>9000</v>
          </cell>
          <cell r="M711">
            <v>0</v>
          </cell>
          <cell r="N711">
            <v>9000</v>
          </cell>
          <cell r="P711">
            <v>8894.4</v>
          </cell>
          <cell r="R711">
            <v>8894.4</v>
          </cell>
          <cell r="S711">
            <v>105.60000000000036</v>
          </cell>
        </row>
        <row r="712">
          <cell r="D712" t="str">
            <v>07</v>
          </cell>
          <cell r="H712" t="str">
            <v>3</v>
          </cell>
          <cell r="L712">
            <v>50000</v>
          </cell>
          <cell r="M712">
            <v>-2500</v>
          </cell>
          <cell r="N712">
            <v>47500</v>
          </cell>
          <cell r="P712">
            <v>25750.79</v>
          </cell>
          <cell r="R712">
            <v>25750.79</v>
          </cell>
          <cell r="S712">
            <v>21749.21</v>
          </cell>
        </row>
        <row r="713">
          <cell r="D713" t="str">
            <v>07</v>
          </cell>
          <cell r="H713" t="str">
            <v>3</v>
          </cell>
          <cell r="L713">
            <v>38000</v>
          </cell>
          <cell r="M713">
            <v>0</v>
          </cell>
          <cell r="N713">
            <v>38000</v>
          </cell>
          <cell r="P713">
            <v>24995.21</v>
          </cell>
          <cell r="R713">
            <v>24995.21</v>
          </cell>
          <cell r="S713">
            <v>13004.79</v>
          </cell>
        </row>
        <row r="714">
          <cell r="D714" t="str">
            <v>07</v>
          </cell>
          <cell r="H714" t="str">
            <v>3</v>
          </cell>
          <cell r="L714">
            <v>300</v>
          </cell>
          <cell r="M714">
            <v>0</v>
          </cell>
          <cell r="N714">
            <v>300</v>
          </cell>
          <cell r="P714">
            <v>215.2</v>
          </cell>
          <cell r="R714">
            <v>215.2</v>
          </cell>
          <cell r="S714">
            <v>84.800000000000011</v>
          </cell>
        </row>
        <row r="715">
          <cell r="D715" t="str">
            <v>07</v>
          </cell>
          <cell r="H715" t="str">
            <v>3</v>
          </cell>
          <cell r="L715">
            <v>1000000</v>
          </cell>
          <cell r="M715">
            <v>-240000</v>
          </cell>
          <cell r="N715">
            <v>760000</v>
          </cell>
          <cell r="P715">
            <v>63078.51</v>
          </cell>
          <cell r="R715">
            <v>63078.51</v>
          </cell>
          <cell r="S715">
            <v>696921.49</v>
          </cell>
        </row>
        <row r="716">
          <cell r="D716" t="str">
            <v>07</v>
          </cell>
          <cell r="H716" t="str">
            <v>3</v>
          </cell>
          <cell r="L716">
            <v>5000</v>
          </cell>
          <cell r="M716">
            <v>0</v>
          </cell>
          <cell r="N716">
            <v>5000</v>
          </cell>
          <cell r="P716">
            <v>0</v>
          </cell>
          <cell r="R716">
            <v>0</v>
          </cell>
          <cell r="S716">
            <v>5000</v>
          </cell>
        </row>
        <row r="717">
          <cell r="D717" t="str">
            <v>07</v>
          </cell>
          <cell r="H717" t="str">
            <v>5</v>
          </cell>
          <cell r="L717">
            <v>15861</v>
          </cell>
          <cell r="M717">
            <v>-15861</v>
          </cell>
          <cell r="N717">
            <v>0</v>
          </cell>
          <cell r="P717">
            <v>0</v>
          </cell>
          <cell r="R717">
            <v>0</v>
          </cell>
          <cell r="S717">
            <v>0</v>
          </cell>
        </row>
        <row r="718">
          <cell r="D718" t="str">
            <v>07</v>
          </cell>
          <cell r="H718" t="str">
            <v>5</v>
          </cell>
          <cell r="L718">
            <v>28035</v>
          </cell>
          <cell r="M718">
            <v>-2803</v>
          </cell>
          <cell r="N718">
            <v>25232</v>
          </cell>
          <cell r="P718">
            <v>0</v>
          </cell>
          <cell r="R718">
            <v>0</v>
          </cell>
          <cell r="S718">
            <v>25232</v>
          </cell>
        </row>
        <row r="719">
          <cell r="D719" t="str">
            <v>07</v>
          </cell>
          <cell r="H719" t="str">
            <v>5</v>
          </cell>
          <cell r="L719">
            <v>175000</v>
          </cell>
          <cell r="M719">
            <v>-17500</v>
          </cell>
          <cell r="N719">
            <v>157500</v>
          </cell>
          <cell r="P719">
            <v>0</v>
          </cell>
          <cell r="R719">
            <v>0</v>
          </cell>
          <cell r="S719">
            <v>157500</v>
          </cell>
        </row>
        <row r="720">
          <cell r="D720" t="str">
            <v>07</v>
          </cell>
          <cell r="H720" t="str">
            <v>5</v>
          </cell>
          <cell r="L720">
            <v>172000</v>
          </cell>
          <cell r="M720">
            <v>0</v>
          </cell>
          <cell r="N720">
            <v>172000</v>
          </cell>
          <cell r="P720">
            <v>0</v>
          </cell>
          <cell r="R720">
            <v>0</v>
          </cell>
          <cell r="S720">
            <v>172000</v>
          </cell>
        </row>
        <row r="721">
          <cell r="D721" t="str">
            <v>07</v>
          </cell>
          <cell r="H721" t="str">
            <v>5</v>
          </cell>
          <cell r="L721">
            <v>182955</v>
          </cell>
          <cell r="M721">
            <v>0</v>
          </cell>
          <cell r="N721">
            <v>182955</v>
          </cell>
          <cell r="P721">
            <v>0</v>
          </cell>
          <cell r="R721">
            <v>0</v>
          </cell>
          <cell r="S721">
            <v>182955</v>
          </cell>
        </row>
        <row r="722">
          <cell r="D722" t="str">
            <v>07</v>
          </cell>
          <cell r="H722" t="str">
            <v>1</v>
          </cell>
          <cell r="L722">
            <v>2617140</v>
          </cell>
          <cell r="M722">
            <v>58800</v>
          </cell>
          <cell r="N722">
            <v>2675940</v>
          </cell>
          <cell r="P722">
            <v>2124880.84</v>
          </cell>
          <cell r="R722">
            <v>2032891.84</v>
          </cell>
          <cell r="S722">
            <v>551059.16000000015</v>
          </cell>
        </row>
        <row r="723">
          <cell r="D723" t="str">
            <v>07</v>
          </cell>
          <cell r="H723" t="str">
            <v>1</v>
          </cell>
          <cell r="L723">
            <v>855852</v>
          </cell>
          <cell r="M723">
            <v>14400</v>
          </cell>
          <cell r="N723">
            <v>870252</v>
          </cell>
          <cell r="P723">
            <v>465536</v>
          </cell>
          <cell r="R723">
            <v>465536</v>
          </cell>
          <cell r="S723">
            <v>404716</v>
          </cell>
        </row>
        <row r="724">
          <cell r="D724" t="str">
            <v>07</v>
          </cell>
          <cell r="H724" t="str">
            <v>1</v>
          </cell>
          <cell r="L724">
            <v>23676</v>
          </cell>
          <cell r="M724">
            <v>5380</v>
          </cell>
          <cell r="N724">
            <v>29056</v>
          </cell>
          <cell r="P724">
            <v>26366</v>
          </cell>
          <cell r="R724">
            <v>24210</v>
          </cell>
          <cell r="S724">
            <v>2690</v>
          </cell>
        </row>
        <row r="725">
          <cell r="D725" t="str">
            <v>07</v>
          </cell>
          <cell r="H725" t="str">
            <v>1</v>
          </cell>
          <cell r="L725">
            <v>48236</v>
          </cell>
          <cell r="M725">
            <v>1014</v>
          </cell>
          <cell r="N725">
            <v>49250</v>
          </cell>
          <cell r="P725">
            <v>37336.51</v>
          </cell>
          <cell r="R725">
            <v>37336.51</v>
          </cell>
          <cell r="S725">
            <v>11913.489999999998</v>
          </cell>
        </row>
        <row r="726">
          <cell r="D726" t="str">
            <v>07</v>
          </cell>
          <cell r="H726" t="str">
            <v>1</v>
          </cell>
          <cell r="L726">
            <v>482360</v>
          </cell>
          <cell r="M726">
            <v>10166</v>
          </cell>
          <cell r="N726">
            <v>492526</v>
          </cell>
          <cell r="P726">
            <v>189179</v>
          </cell>
          <cell r="R726">
            <v>189179</v>
          </cell>
          <cell r="S726">
            <v>303347</v>
          </cell>
        </row>
        <row r="727">
          <cell r="D727" t="str">
            <v>07</v>
          </cell>
          <cell r="H727" t="str">
            <v>1</v>
          </cell>
          <cell r="L727">
            <v>77459</v>
          </cell>
          <cell r="M727">
            <v>0</v>
          </cell>
          <cell r="N727">
            <v>77459</v>
          </cell>
          <cell r="P727">
            <v>56280.959999999999</v>
          </cell>
          <cell r="R727">
            <v>56280.959999999999</v>
          </cell>
          <cell r="S727">
            <v>21178.04</v>
          </cell>
        </row>
        <row r="728">
          <cell r="D728" t="str">
            <v>07</v>
          </cell>
          <cell r="H728" t="str">
            <v>1</v>
          </cell>
          <cell r="L728">
            <v>78515</v>
          </cell>
          <cell r="M728">
            <v>4352</v>
          </cell>
          <cell r="N728">
            <v>82867</v>
          </cell>
          <cell r="P728">
            <v>63406.59</v>
          </cell>
          <cell r="R728">
            <v>60646.92</v>
          </cell>
          <cell r="S728">
            <v>19460.410000000003</v>
          </cell>
        </row>
        <row r="729">
          <cell r="D729" t="str">
            <v>07</v>
          </cell>
          <cell r="H729" t="str">
            <v>1</v>
          </cell>
          <cell r="L729">
            <v>458000</v>
          </cell>
          <cell r="M729">
            <v>35673</v>
          </cell>
          <cell r="N729">
            <v>493673</v>
          </cell>
          <cell r="P729">
            <v>369871.67</v>
          </cell>
          <cell r="R729">
            <v>353773.6</v>
          </cell>
          <cell r="S729">
            <v>123801.33000000002</v>
          </cell>
        </row>
        <row r="730">
          <cell r="D730" t="str">
            <v>07</v>
          </cell>
          <cell r="H730" t="str">
            <v>1</v>
          </cell>
          <cell r="L730">
            <v>52343</v>
          </cell>
          <cell r="M730">
            <v>4077</v>
          </cell>
          <cell r="N730">
            <v>56420</v>
          </cell>
          <cell r="P730">
            <v>42761.06</v>
          </cell>
          <cell r="R730">
            <v>40921.279999999999</v>
          </cell>
          <cell r="S730">
            <v>13658.940000000002</v>
          </cell>
        </row>
        <row r="731">
          <cell r="D731" t="str">
            <v>07</v>
          </cell>
          <cell r="H731" t="str">
            <v>1</v>
          </cell>
          <cell r="L731">
            <v>112746</v>
          </cell>
          <cell r="M731">
            <v>3050</v>
          </cell>
          <cell r="N731">
            <v>115796</v>
          </cell>
          <cell r="P731">
            <v>45232.14</v>
          </cell>
          <cell r="R731">
            <v>45232.14</v>
          </cell>
          <cell r="S731">
            <v>70563.86</v>
          </cell>
        </row>
        <row r="732">
          <cell r="D732" t="str">
            <v>07</v>
          </cell>
          <cell r="H732" t="str">
            <v>1</v>
          </cell>
          <cell r="L732">
            <v>137412</v>
          </cell>
          <cell r="M732">
            <v>0</v>
          </cell>
          <cell r="N732">
            <v>137412</v>
          </cell>
          <cell r="P732">
            <v>113046</v>
          </cell>
          <cell r="R732">
            <v>113046</v>
          </cell>
          <cell r="S732">
            <v>24366</v>
          </cell>
        </row>
        <row r="733">
          <cell r="D733" t="str">
            <v>07</v>
          </cell>
          <cell r="H733" t="str">
            <v>1</v>
          </cell>
          <cell r="L733">
            <v>111732</v>
          </cell>
          <cell r="M733">
            <v>0</v>
          </cell>
          <cell r="N733">
            <v>111732</v>
          </cell>
          <cell r="P733">
            <v>90730</v>
          </cell>
          <cell r="R733">
            <v>82718</v>
          </cell>
          <cell r="S733">
            <v>21002</v>
          </cell>
        </row>
        <row r="734">
          <cell r="D734" t="str">
            <v>07</v>
          </cell>
          <cell r="H734" t="str">
            <v>1</v>
          </cell>
          <cell r="L734">
            <v>109048</v>
          </cell>
          <cell r="M734">
            <v>-43620</v>
          </cell>
          <cell r="N734">
            <v>65428</v>
          </cell>
          <cell r="P734">
            <v>64421.4</v>
          </cell>
          <cell r="R734">
            <v>64421.4</v>
          </cell>
          <cell r="S734">
            <v>1006.5999999999985</v>
          </cell>
        </row>
        <row r="735">
          <cell r="D735" t="str">
            <v>07</v>
          </cell>
          <cell r="H735" t="str">
            <v>2</v>
          </cell>
          <cell r="L735">
            <v>1300</v>
          </cell>
          <cell r="M735">
            <v>0</v>
          </cell>
          <cell r="N735">
            <v>1300</v>
          </cell>
          <cell r="P735">
            <v>1060</v>
          </cell>
          <cell r="R735">
            <v>1060</v>
          </cell>
          <cell r="S735">
            <v>240</v>
          </cell>
        </row>
        <row r="736">
          <cell r="D736" t="str">
            <v>07</v>
          </cell>
          <cell r="H736" t="str">
            <v>2</v>
          </cell>
          <cell r="L736">
            <v>600</v>
          </cell>
          <cell r="M736">
            <v>0</v>
          </cell>
          <cell r="N736">
            <v>600</v>
          </cell>
          <cell r="P736">
            <v>0</v>
          </cell>
          <cell r="R736">
            <v>0</v>
          </cell>
          <cell r="S736">
            <v>600</v>
          </cell>
        </row>
        <row r="737">
          <cell r="D737" t="str">
            <v>07</v>
          </cell>
          <cell r="H737" t="str">
            <v>2</v>
          </cell>
          <cell r="L737">
            <v>1215</v>
          </cell>
          <cell r="M737">
            <v>200</v>
          </cell>
          <cell r="N737">
            <v>1415</v>
          </cell>
          <cell r="P737">
            <v>1238</v>
          </cell>
          <cell r="R737">
            <v>1238</v>
          </cell>
          <cell r="S737">
            <v>177</v>
          </cell>
        </row>
        <row r="738">
          <cell r="D738" t="str">
            <v>07</v>
          </cell>
          <cell r="H738" t="str">
            <v>2</v>
          </cell>
          <cell r="L738">
            <v>6000</v>
          </cell>
          <cell r="M738">
            <v>1000</v>
          </cell>
          <cell r="N738">
            <v>7000</v>
          </cell>
          <cell r="P738">
            <v>6792.53</v>
          </cell>
          <cell r="R738">
            <v>6792.53</v>
          </cell>
          <cell r="S738">
            <v>207.47000000000025</v>
          </cell>
        </row>
        <row r="739">
          <cell r="D739" t="str">
            <v>07</v>
          </cell>
          <cell r="H739" t="str">
            <v>3</v>
          </cell>
          <cell r="L739">
            <v>8130</v>
          </cell>
          <cell r="M739">
            <v>0</v>
          </cell>
          <cell r="N739">
            <v>8130</v>
          </cell>
          <cell r="P739">
            <v>278.18</v>
          </cell>
          <cell r="R739">
            <v>278.18</v>
          </cell>
          <cell r="S739">
            <v>7851.82</v>
          </cell>
        </row>
        <row r="740">
          <cell r="D740" t="str">
            <v>07</v>
          </cell>
          <cell r="H740" t="str">
            <v>3</v>
          </cell>
          <cell r="L740">
            <v>500</v>
          </cell>
          <cell r="M740">
            <v>0</v>
          </cell>
          <cell r="N740">
            <v>500</v>
          </cell>
          <cell r="P740">
            <v>0</v>
          </cell>
          <cell r="R740">
            <v>0</v>
          </cell>
          <cell r="S740">
            <v>500</v>
          </cell>
        </row>
        <row r="741">
          <cell r="D741" t="str">
            <v>07</v>
          </cell>
          <cell r="H741" t="str">
            <v>3</v>
          </cell>
          <cell r="L741">
            <v>2400000</v>
          </cell>
          <cell r="M741">
            <v>240000</v>
          </cell>
          <cell r="N741">
            <v>2640000</v>
          </cell>
          <cell r="P741">
            <v>941604.87</v>
          </cell>
          <cell r="R741">
            <v>941604.87</v>
          </cell>
          <cell r="S741">
            <v>1698395.13</v>
          </cell>
        </row>
        <row r="742">
          <cell r="D742" t="str">
            <v>07</v>
          </cell>
          <cell r="H742" t="str">
            <v>3</v>
          </cell>
          <cell r="L742">
            <v>6933</v>
          </cell>
          <cell r="M742">
            <v>4000</v>
          </cell>
          <cell r="N742">
            <v>10933</v>
          </cell>
          <cell r="P742">
            <v>10104.68</v>
          </cell>
          <cell r="R742">
            <v>10104.68</v>
          </cell>
          <cell r="S742">
            <v>828.31999999999971</v>
          </cell>
        </row>
        <row r="743">
          <cell r="D743" t="str">
            <v>07</v>
          </cell>
          <cell r="H743" t="str">
            <v>3</v>
          </cell>
          <cell r="L743">
            <v>50000</v>
          </cell>
          <cell r="M743">
            <v>-20000</v>
          </cell>
          <cell r="N743">
            <v>30000</v>
          </cell>
          <cell r="P743">
            <v>14411.84</v>
          </cell>
          <cell r="R743">
            <v>14411.84</v>
          </cell>
          <cell r="S743">
            <v>15588.16</v>
          </cell>
        </row>
        <row r="744">
          <cell r="D744" t="str">
            <v>07</v>
          </cell>
          <cell r="H744" t="str">
            <v>3</v>
          </cell>
          <cell r="L744">
            <v>7000</v>
          </cell>
          <cell r="M744">
            <v>0</v>
          </cell>
          <cell r="N744">
            <v>7000</v>
          </cell>
          <cell r="P744">
            <v>0</v>
          </cell>
          <cell r="R744">
            <v>0</v>
          </cell>
          <cell r="S744">
            <v>7000</v>
          </cell>
        </row>
        <row r="745">
          <cell r="D745" t="str">
            <v>07</v>
          </cell>
          <cell r="H745" t="str">
            <v>3</v>
          </cell>
          <cell r="L745">
            <v>250</v>
          </cell>
          <cell r="M745">
            <v>0</v>
          </cell>
          <cell r="N745">
            <v>250</v>
          </cell>
          <cell r="P745">
            <v>107.01</v>
          </cell>
          <cell r="R745">
            <v>107.01</v>
          </cell>
          <cell r="S745">
            <v>142.99</v>
          </cell>
        </row>
        <row r="746">
          <cell r="D746" t="str">
            <v>07</v>
          </cell>
          <cell r="H746" t="str">
            <v>1</v>
          </cell>
          <cell r="L746">
            <v>3787476</v>
          </cell>
          <cell r="M746">
            <v>134400</v>
          </cell>
          <cell r="N746">
            <v>3921876</v>
          </cell>
          <cell r="P746">
            <v>3450671.23</v>
          </cell>
          <cell r="R746">
            <v>3303472.23</v>
          </cell>
          <cell r="S746">
            <v>471204.77</v>
          </cell>
        </row>
        <row r="747">
          <cell r="D747" t="str">
            <v>07</v>
          </cell>
          <cell r="H747" t="str">
            <v>1</v>
          </cell>
          <cell r="L747">
            <v>680856</v>
          </cell>
          <cell r="M747">
            <v>14400</v>
          </cell>
          <cell r="N747">
            <v>695256</v>
          </cell>
          <cell r="P747">
            <v>610270.28</v>
          </cell>
          <cell r="R747">
            <v>610270.28</v>
          </cell>
          <cell r="S747">
            <v>84985.719999999972</v>
          </cell>
        </row>
        <row r="748">
          <cell r="D748" t="str">
            <v>07</v>
          </cell>
          <cell r="H748" t="str">
            <v>1</v>
          </cell>
          <cell r="L748">
            <v>69600</v>
          </cell>
          <cell r="M748">
            <v>13876.05</v>
          </cell>
          <cell r="N748">
            <v>83476.05</v>
          </cell>
          <cell r="P748">
            <v>76538</v>
          </cell>
          <cell r="R748">
            <v>75041</v>
          </cell>
          <cell r="S748">
            <v>6938.0500000000029</v>
          </cell>
        </row>
        <row r="749">
          <cell r="D749" t="str">
            <v>07</v>
          </cell>
          <cell r="H749" t="str">
            <v>1</v>
          </cell>
          <cell r="L749">
            <v>62060</v>
          </cell>
          <cell r="M749">
            <v>2068</v>
          </cell>
          <cell r="N749">
            <v>64128</v>
          </cell>
          <cell r="P749">
            <v>64127.199999999997</v>
          </cell>
          <cell r="R749">
            <v>64127.199999999997</v>
          </cell>
          <cell r="S749">
            <v>0.80000000000291038</v>
          </cell>
        </row>
        <row r="750">
          <cell r="D750" t="str">
            <v>07</v>
          </cell>
          <cell r="H750" t="str">
            <v>1</v>
          </cell>
          <cell r="L750">
            <v>620602</v>
          </cell>
          <cell r="M750">
            <v>20669</v>
          </cell>
          <cell r="N750">
            <v>641271</v>
          </cell>
          <cell r="P750">
            <v>330847.93</v>
          </cell>
          <cell r="R750">
            <v>330847.93</v>
          </cell>
          <cell r="S750">
            <v>310423.07</v>
          </cell>
        </row>
        <row r="751">
          <cell r="D751" t="str">
            <v>07</v>
          </cell>
          <cell r="H751" t="str">
            <v>1</v>
          </cell>
          <cell r="L751">
            <v>58688</v>
          </cell>
          <cell r="M751">
            <v>0</v>
          </cell>
          <cell r="N751">
            <v>58688</v>
          </cell>
          <cell r="P751">
            <v>18655.3</v>
          </cell>
          <cell r="R751">
            <v>18655.3</v>
          </cell>
          <cell r="S751">
            <v>40032.699999999997</v>
          </cell>
        </row>
        <row r="752">
          <cell r="D752" t="str">
            <v>07</v>
          </cell>
          <cell r="H752" t="str">
            <v>1</v>
          </cell>
          <cell r="L752">
            <v>113625</v>
          </cell>
          <cell r="M752">
            <v>3477</v>
          </cell>
          <cell r="N752">
            <v>117102</v>
          </cell>
          <cell r="P752">
            <v>102174.09</v>
          </cell>
          <cell r="R752">
            <v>97469.34</v>
          </cell>
          <cell r="S752">
            <v>14927.910000000003</v>
          </cell>
        </row>
        <row r="753">
          <cell r="D753" t="str">
            <v>07</v>
          </cell>
          <cell r="H753" t="str">
            <v>1</v>
          </cell>
          <cell r="L753">
            <v>662809</v>
          </cell>
          <cell r="M753">
            <v>43799</v>
          </cell>
          <cell r="N753">
            <v>706608</v>
          </cell>
          <cell r="P753">
            <v>596014.77</v>
          </cell>
          <cell r="R753">
            <v>568570.43000000005</v>
          </cell>
          <cell r="S753">
            <v>110593.22999999998</v>
          </cell>
        </row>
        <row r="754">
          <cell r="D754" t="str">
            <v>07</v>
          </cell>
          <cell r="H754" t="str">
            <v>1</v>
          </cell>
          <cell r="L754">
            <v>75750</v>
          </cell>
          <cell r="M754">
            <v>5006</v>
          </cell>
          <cell r="N754">
            <v>80756</v>
          </cell>
          <cell r="P754">
            <v>69236.06</v>
          </cell>
          <cell r="R754">
            <v>66292.08</v>
          </cell>
          <cell r="S754">
            <v>11519.940000000002</v>
          </cell>
        </row>
        <row r="755">
          <cell r="D755" t="str">
            <v>07</v>
          </cell>
          <cell r="H755" t="str">
            <v>1</v>
          </cell>
          <cell r="L755">
            <v>132598</v>
          </cell>
          <cell r="M755">
            <v>6203</v>
          </cell>
          <cell r="N755">
            <v>138801</v>
          </cell>
          <cell r="P755">
            <v>69938.31</v>
          </cell>
          <cell r="R755">
            <v>69938.31</v>
          </cell>
          <cell r="S755">
            <v>68862.69</v>
          </cell>
        </row>
        <row r="756">
          <cell r="D756" t="str">
            <v>07</v>
          </cell>
          <cell r="H756" t="str">
            <v>1</v>
          </cell>
          <cell r="L756">
            <v>228168</v>
          </cell>
          <cell r="M756">
            <v>0</v>
          </cell>
          <cell r="N756">
            <v>228168</v>
          </cell>
          <cell r="P756">
            <v>207154</v>
          </cell>
          <cell r="R756">
            <v>207154</v>
          </cell>
          <cell r="S756">
            <v>21014</v>
          </cell>
        </row>
        <row r="757">
          <cell r="D757" t="str">
            <v>07</v>
          </cell>
          <cell r="H757" t="str">
            <v>1</v>
          </cell>
          <cell r="L757">
            <v>200160</v>
          </cell>
          <cell r="M757">
            <v>0</v>
          </cell>
          <cell r="N757">
            <v>200160</v>
          </cell>
          <cell r="P757">
            <v>181570</v>
          </cell>
          <cell r="R757">
            <v>166800</v>
          </cell>
          <cell r="S757">
            <v>18590</v>
          </cell>
        </row>
        <row r="758">
          <cell r="D758" t="str">
            <v>07</v>
          </cell>
          <cell r="H758" t="str">
            <v>1</v>
          </cell>
          <cell r="L758">
            <v>157812</v>
          </cell>
          <cell r="M758">
            <v>5600</v>
          </cell>
          <cell r="N758">
            <v>163412</v>
          </cell>
          <cell r="P758">
            <v>163412</v>
          </cell>
          <cell r="R758">
            <v>163412</v>
          </cell>
          <cell r="S758">
            <v>0</v>
          </cell>
        </row>
        <row r="759">
          <cell r="D759" t="str">
            <v>07</v>
          </cell>
          <cell r="H759" t="str">
            <v>2</v>
          </cell>
          <cell r="L759">
            <v>25000</v>
          </cell>
          <cell r="M759">
            <v>-2500</v>
          </cell>
          <cell r="N759">
            <v>22500</v>
          </cell>
          <cell r="P759">
            <v>0</v>
          </cell>
          <cell r="R759">
            <v>0</v>
          </cell>
          <cell r="S759">
            <v>22500</v>
          </cell>
        </row>
        <row r="760">
          <cell r="D760" t="str">
            <v>07</v>
          </cell>
          <cell r="H760" t="str">
            <v>2</v>
          </cell>
          <cell r="L760">
            <v>350</v>
          </cell>
          <cell r="M760">
            <v>0</v>
          </cell>
          <cell r="N760">
            <v>350</v>
          </cell>
          <cell r="P760">
            <v>0</v>
          </cell>
          <cell r="R760">
            <v>0</v>
          </cell>
          <cell r="S760">
            <v>350</v>
          </cell>
        </row>
        <row r="761">
          <cell r="D761" t="str">
            <v>07</v>
          </cell>
          <cell r="H761" t="str">
            <v>2</v>
          </cell>
          <cell r="L761">
            <v>2430</v>
          </cell>
          <cell r="M761">
            <v>400</v>
          </cell>
          <cell r="N761">
            <v>2830</v>
          </cell>
          <cell r="P761">
            <v>2476</v>
          </cell>
          <cell r="R761">
            <v>2476</v>
          </cell>
          <cell r="S761">
            <v>354</v>
          </cell>
        </row>
        <row r="762">
          <cell r="D762" t="str">
            <v>07</v>
          </cell>
          <cell r="H762" t="str">
            <v>2</v>
          </cell>
          <cell r="L762">
            <v>500</v>
          </cell>
          <cell r="M762">
            <v>0</v>
          </cell>
          <cell r="N762">
            <v>500</v>
          </cell>
          <cell r="P762">
            <v>330</v>
          </cell>
          <cell r="R762">
            <v>330</v>
          </cell>
          <cell r="S762">
            <v>170</v>
          </cell>
        </row>
        <row r="763">
          <cell r="D763" t="str">
            <v>07</v>
          </cell>
          <cell r="H763" t="str">
            <v>3</v>
          </cell>
          <cell r="L763">
            <v>6000</v>
          </cell>
          <cell r="M763">
            <v>0</v>
          </cell>
          <cell r="N763">
            <v>6000</v>
          </cell>
          <cell r="P763">
            <v>0</v>
          </cell>
          <cell r="R763">
            <v>0</v>
          </cell>
          <cell r="S763">
            <v>6000</v>
          </cell>
        </row>
        <row r="764">
          <cell r="D764" t="str">
            <v>07</v>
          </cell>
          <cell r="H764" t="str">
            <v>3</v>
          </cell>
          <cell r="L764">
            <v>1000</v>
          </cell>
          <cell r="M764">
            <v>0</v>
          </cell>
          <cell r="N764">
            <v>1000</v>
          </cell>
          <cell r="P764">
            <v>0</v>
          </cell>
          <cell r="R764">
            <v>0</v>
          </cell>
          <cell r="S764">
            <v>1000</v>
          </cell>
        </row>
        <row r="765">
          <cell r="D765" t="str">
            <v>07</v>
          </cell>
          <cell r="H765" t="str">
            <v>3</v>
          </cell>
          <cell r="L765">
            <v>8652</v>
          </cell>
          <cell r="M765">
            <v>0</v>
          </cell>
          <cell r="N765">
            <v>8652</v>
          </cell>
          <cell r="P765">
            <v>7247.59</v>
          </cell>
          <cell r="R765">
            <v>7247.59</v>
          </cell>
          <cell r="S765">
            <v>1404.4099999999999</v>
          </cell>
        </row>
        <row r="766">
          <cell r="D766" t="str">
            <v>07</v>
          </cell>
          <cell r="H766" t="str">
            <v>3</v>
          </cell>
          <cell r="L766">
            <v>45000</v>
          </cell>
          <cell r="M766">
            <v>-25000</v>
          </cell>
          <cell r="N766">
            <v>20000</v>
          </cell>
          <cell r="P766">
            <v>4466</v>
          </cell>
          <cell r="R766">
            <v>4466</v>
          </cell>
          <cell r="S766">
            <v>15534</v>
          </cell>
        </row>
        <row r="767">
          <cell r="D767" t="str">
            <v>07</v>
          </cell>
          <cell r="H767" t="str">
            <v>1</v>
          </cell>
          <cell r="L767">
            <v>10714212</v>
          </cell>
          <cell r="M767">
            <v>558250</v>
          </cell>
          <cell r="N767">
            <v>11272462</v>
          </cell>
          <cell r="P767">
            <v>10084835.119999999</v>
          </cell>
          <cell r="R767">
            <v>9636554.1199999992</v>
          </cell>
          <cell r="S767">
            <v>1187626.8800000008</v>
          </cell>
        </row>
        <row r="768">
          <cell r="D768" t="str">
            <v>07</v>
          </cell>
          <cell r="H768" t="str">
            <v>1</v>
          </cell>
          <cell r="L768">
            <v>295932</v>
          </cell>
          <cell r="M768">
            <v>14400</v>
          </cell>
          <cell r="N768">
            <v>310332</v>
          </cell>
          <cell r="P768">
            <v>299653.99</v>
          </cell>
          <cell r="R768">
            <v>299653.99</v>
          </cell>
          <cell r="S768">
            <v>10678.010000000009</v>
          </cell>
        </row>
        <row r="769">
          <cell r="D769" t="str">
            <v>07</v>
          </cell>
          <cell r="H769" t="str">
            <v>1</v>
          </cell>
          <cell r="L769">
            <v>202944</v>
          </cell>
          <cell r="M769">
            <v>39062</v>
          </cell>
          <cell r="N769">
            <v>242006</v>
          </cell>
          <cell r="P769">
            <v>214842</v>
          </cell>
          <cell r="R769">
            <v>196160</v>
          </cell>
          <cell r="S769">
            <v>27164</v>
          </cell>
        </row>
        <row r="770">
          <cell r="D770" t="str">
            <v>07</v>
          </cell>
          <cell r="H770" t="str">
            <v>1</v>
          </cell>
          <cell r="L770">
            <v>152919</v>
          </cell>
          <cell r="M770">
            <v>8029</v>
          </cell>
          <cell r="N770">
            <v>160948</v>
          </cell>
          <cell r="P770">
            <v>153958.69</v>
          </cell>
          <cell r="R770">
            <v>153958.69</v>
          </cell>
          <cell r="S770">
            <v>6989.3099999999977</v>
          </cell>
        </row>
        <row r="771">
          <cell r="D771" t="str">
            <v>07</v>
          </cell>
          <cell r="H771" t="str">
            <v>1</v>
          </cell>
          <cell r="L771">
            <v>1529187</v>
          </cell>
          <cell r="M771">
            <v>80174</v>
          </cell>
          <cell r="N771">
            <v>1609361</v>
          </cell>
          <cell r="P771">
            <v>715552.25</v>
          </cell>
          <cell r="R771">
            <v>715552.25</v>
          </cell>
          <cell r="S771">
            <v>893808.75</v>
          </cell>
        </row>
        <row r="772">
          <cell r="D772" t="str">
            <v>07</v>
          </cell>
          <cell r="H772" t="str">
            <v>1</v>
          </cell>
          <cell r="L772">
            <v>34086</v>
          </cell>
          <cell r="M772">
            <v>0</v>
          </cell>
          <cell r="N772">
            <v>34086</v>
          </cell>
          <cell r="P772">
            <v>32888.379999999997</v>
          </cell>
          <cell r="R772">
            <v>32888.379999999997</v>
          </cell>
          <cell r="S772">
            <v>1197.6200000000026</v>
          </cell>
        </row>
        <row r="773">
          <cell r="D773" t="str">
            <v>07</v>
          </cell>
          <cell r="H773" t="str">
            <v>1</v>
          </cell>
          <cell r="L773">
            <v>321427</v>
          </cell>
          <cell r="M773">
            <v>1552</v>
          </cell>
          <cell r="N773">
            <v>322979</v>
          </cell>
          <cell r="P773">
            <v>297553.68</v>
          </cell>
          <cell r="R773">
            <v>283697.43</v>
          </cell>
          <cell r="S773">
            <v>25425.320000000007</v>
          </cell>
        </row>
        <row r="774">
          <cell r="D774" t="str">
            <v>07</v>
          </cell>
          <cell r="H774" t="str">
            <v>1</v>
          </cell>
          <cell r="L774">
            <v>1874988</v>
          </cell>
          <cell r="M774">
            <v>107542</v>
          </cell>
          <cell r="N774">
            <v>1982530</v>
          </cell>
          <cell r="P774">
            <v>1728388.16</v>
          </cell>
          <cell r="R774">
            <v>1647560.24</v>
          </cell>
          <cell r="S774">
            <v>254141.84000000008</v>
          </cell>
        </row>
        <row r="775">
          <cell r="D775" t="str">
            <v>07</v>
          </cell>
          <cell r="H775" t="str">
            <v>1</v>
          </cell>
          <cell r="L775">
            <v>214285</v>
          </cell>
          <cell r="M775">
            <v>12291</v>
          </cell>
          <cell r="N775">
            <v>226576</v>
          </cell>
          <cell r="P775">
            <v>202059.58</v>
          </cell>
          <cell r="R775">
            <v>193093.96</v>
          </cell>
          <cell r="S775">
            <v>24516.420000000013</v>
          </cell>
        </row>
        <row r="776">
          <cell r="D776" t="str">
            <v>07</v>
          </cell>
          <cell r="H776" t="str">
            <v>1</v>
          </cell>
          <cell r="L776">
            <v>289541</v>
          </cell>
          <cell r="M776">
            <v>24071</v>
          </cell>
          <cell r="N776">
            <v>313612</v>
          </cell>
          <cell r="P776">
            <v>148195.41</v>
          </cell>
          <cell r="R776">
            <v>148195.41</v>
          </cell>
          <cell r="S776">
            <v>165416.59</v>
          </cell>
        </row>
        <row r="777">
          <cell r="D777" t="str">
            <v>07</v>
          </cell>
          <cell r="H777" t="str">
            <v>1</v>
          </cell>
          <cell r="L777">
            <v>829788</v>
          </cell>
          <cell r="M777">
            <v>0</v>
          </cell>
          <cell r="N777">
            <v>829788</v>
          </cell>
          <cell r="P777">
            <v>737639</v>
          </cell>
          <cell r="R777">
            <v>737639</v>
          </cell>
          <cell r="S777">
            <v>92149</v>
          </cell>
        </row>
        <row r="778">
          <cell r="D778" t="str">
            <v>07</v>
          </cell>
          <cell r="H778" t="str">
            <v>1</v>
          </cell>
          <cell r="L778">
            <v>750648</v>
          </cell>
          <cell r="M778">
            <v>0</v>
          </cell>
          <cell r="N778">
            <v>750648</v>
          </cell>
          <cell r="P778">
            <v>668039</v>
          </cell>
          <cell r="R778">
            <v>608350</v>
          </cell>
          <cell r="S778">
            <v>82609</v>
          </cell>
        </row>
        <row r="779">
          <cell r="D779" t="str">
            <v>07</v>
          </cell>
          <cell r="H779" t="str">
            <v>1</v>
          </cell>
          <cell r="L779">
            <v>446426</v>
          </cell>
          <cell r="M779">
            <v>23450</v>
          </cell>
          <cell r="N779">
            <v>469876</v>
          </cell>
          <cell r="P779">
            <v>449475.49</v>
          </cell>
          <cell r="R779">
            <v>449475.49</v>
          </cell>
          <cell r="S779">
            <v>20400.510000000009</v>
          </cell>
        </row>
        <row r="780">
          <cell r="D780" t="str">
            <v>07</v>
          </cell>
          <cell r="H780" t="str">
            <v>1</v>
          </cell>
          <cell r="L780">
            <v>36161</v>
          </cell>
          <cell r="M780">
            <v>0</v>
          </cell>
          <cell r="N780">
            <v>36161</v>
          </cell>
          <cell r="P780">
            <v>0</v>
          </cell>
          <cell r="R780">
            <v>0</v>
          </cell>
          <cell r="S780">
            <v>36161</v>
          </cell>
        </row>
        <row r="781">
          <cell r="D781" t="str">
            <v>07</v>
          </cell>
          <cell r="H781" t="str">
            <v>2</v>
          </cell>
          <cell r="L781">
            <v>2000</v>
          </cell>
          <cell r="M781">
            <v>800</v>
          </cell>
          <cell r="N781">
            <v>2800</v>
          </cell>
          <cell r="P781">
            <v>2122.31</v>
          </cell>
          <cell r="R781">
            <v>2122.31</v>
          </cell>
          <cell r="S781">
            <v>677.69</v>
          </cell>
        </row>
        <row r="782">
          <cell r="D782" t="str">
            <v>07</v>
          </cell>
          <cell r="H782" t="str">
            <v>2</v>
          </cell>
          <cell r="L782">
            <v>6000</v>
          </cell>
          <cell r="M782">
            <v>0</v>
          </cell>
          <cell r="N782">
            <v>6000</v>
          </cell>
          <cell r="P782">
            <v>3914.84</v>
          </cell>
          <cell r="R782">
            <v>3914.84</v>
          </cell>
          <cell r="S782">
            <v>2085.16</v>
          </cell>
        </row>
        <row r="783">
          <cell r="D783" t="str">
            <v>07</v>
          </cell>
          <cell r="H783" t="str">
            <v>2</v>
          </cell>
          <cell r="L783">
            <v>5467</v>
          </cell>
          <cell r="M783">
            <v>700</v>
          </cell>
          <cell r="N783">
            <v>6167</v>
          </cell>
          <cell r="P783">
            <v>5571</v>
          </cell>
          <cell r="R783">
            <v>5571</v>
          </cell>
          <cell r="S783">
            <v>596</v>
          </cell>
        </row>
        <row r="784">
          <cell r="D784" t="str">
            <v>07</v>
          </cell>
          <cell r="H784" t="str">
            <v>2</v>
          </cell>
          <cell r="L784">
            <v>2000</v>
          </cell>
          <cell r="M784">
            <v>0</v>
          </cell>
          <cell r="N784">
            <v>2000</v>
          </cell>
          <cell r="P784">
            <v>1986.74</v>
          </cell>
          <cell r="R784">
            <v>1986.74</v>
          </cell>
          <cell r="S784">
            <v>13.259999999999991</v>
          </cell>
        </row>
        <row r="785">
          <cell r="D785" t="str">
            <v>07</v>
          </cell>
          <cell r="H785" t="str">
            <v>2</v>
          </cell>
          <cell r="L785">
            <v>1000</v>
          </cell>
          <cell r="M785">
            <v>0</v>
          </cell>
          <cell r="N785">
            <v>1000</v>
          </cell>
          <cell r="P785">
            <v>0</v>
          </cell>
          <cell r="R785">
            <v>0</v>
          </cell>
          <cell r="S785">
            <v>1000</v>
          </cell>
        </row>
        <row r="786">
          <cell r="D786" t="str">
            <v>07</v>
          </cell>
          <cell r="H786" t="str">
            <v>2</v>
          </cell>
          <cell r="L786">
            <v>800</v>
          </cell>
          <cell r="M786">
            <v>0</v>
          </cell>
          <cell r="N786">
            <v>800</v>
          </cell>
          <cell r="P786">
            <v>0</v>
          </cell>
          <cell r="R786">
            <v>0</v>
          </cell>
          <cell r="S786">
            <v>800</v>
          </cell>
        </row>
        <row r="787">
          <cell r="D787" t="str">
            <v>07</v>
          </cell>
          <cell r="H787" t="str">
            <v>2</v>
          </cell>
          <cell r="L787">
            <v>29600</v>
          </cell>
          <cell r="M787">
            <v>-4000</v>
          </cell>
          <cell r="N787">
            <v>25600</v>
          </cell>
          <cell r="P787">
            <v>14268.76</v>
          </cell>
          <cell r="R787">
            <v>14268.76</v>
          </cell>
          <cell r="S787">
            <v>11331.24</v>
          </cell>
        </row>
        <row r="788">
          <cell r="D788" t="str">
            <v>07</v>
          </cell>
          <cell r="H788" t="str">
            <v>2</v>
          </cell>
          <cell r="L788">
            <v>118400</v>
          </cell>
          <cell r="M788">
            <v>0</v>
          </cell>
          <cell r="N788">
            <v>118400</v>
          </cell>
          <cell r="P788">
            <v>0</v>
          </cell>
          <cell r="R788">
            <v>0</v>
          </cell>
          <cell r="S788">
            <v>118400</v>
          </cell>
        </row>
        <row r="789">
          <cell r="D789" t="str">
            <v>07</v>
          </cell>
          <cell r="H789" t="str">
            <v>2</v>
          </cell>
          <cell r="L789">
            <v>6000</v>
          </cell>
          <cell r="M789">
            <v>16000</v>
          </cell>
          <cell r="N789">
            <v>22000</v>
          </cell>
          <cell r="P789">
            <v>14067.82</v>
          </cell>
          <cell r="R789">
            <v>14067.82</v>
          </cell>
          <cell r="S789">
            <v>7932.18</v>
          </cell>
        </row>
        <row r="790">
          <cell r="D790" t="str">
            <v>07</v>
          </cell>
          <cell r="H790" t="str">
            <v>2</v>
          </cell>
          <cell r="L790">
            <v>24000</v>
          </cell>
          <cell r="M790">
            <v>-9615</v>
          </cell>
          <cell r="N790">
            <v>14385</v>
          </cell>
          <cell r="P790">
            <v>6885.76</v>
          </cell>
          <cell r="R790">
            <v>6885.76</v>
          </cell>
          <cell r="S790">
            <v>7499.24</v>
          </cell>
        </row>
        <row r="791">
          <cell r="D791" t="str">
            <v>07</v>
          </cell>
          <cell r="H791" t="str">
            <v>2</v>
          </cell>
          <cell r="L791">
            <v>4000</v>
          </cell>
          <cell r="M791">
            <v>6000</v>
          </cell>
          <cell r="N791">
            <v>10000</v>
          </cell>
          <cell r="P791">
            <v>3406.97</v>
          </cell>
          <cell r="R791">
            <v>3406.97</v>
          </cell>
          <cell r="S791">
            <v>6593.0300000000007</v>
          </cell>
        </row>
        <row r="792">
          <cell r="D792" t="str">
            <v>07</v>
          </cell>
          <cell r="H792" t="str">
            <v>2</v>
          </cell>
          <cell r="L792">
            <v>16000</v>
          </cell>
          <cell r="M792">
            <v>0</v>
          </cell>
          <cell r="N792">
            <v>16000</v>
          </cell>
          <cell r="P792">
            <v>0</v>
          </cell>
          <cell r="R792">
            <v>0</v>
          </cell>
          <cell r="S792">
            <v>16000</v>
          </cell>
        </row>
        <row r="793">
          <cell r="D793" t="str">
            <v>07</v>
          </cell>
          <cell r="H793" t="str">
            <v>2</v>
          </cell>
          <cell r="L793">
            <v>10000</v>
          </cell>
          <cell r="M793">
            <v>0</v>
          </cell>
          <cell r="N793">
            <v>10000</v>
          </cell>
          <cell r="P793">
            <v>2462.33</v>
          </cell>
          <cell r="R793">
            <v>2462.33</v>
          </cell>
          <cell r="S793">
            <v>7537.67</v>
          </cell>
        </row>
        <row r="794">
          <cell r="D794" t="str">
            <v>07</v>
          </cell>
          <cell r="H794" t="str">
            <v>2</v>
          </cell>
          <cell r="L794">
            <v>48000</v>
          </cell>
          <cell r="M794">
            <v>0</v>
          </cell>
          <cell r="N794">
            <v>48000</v>
          </cell>
          <cell r="P794">
            <v>0</v>
          </cell>
          <cell r="R794">
            <v>0</v>
          </cell>
          <cell r="S794">
            <v>48000</v>
          </cell>
        </row>
        <row r="795">
          <cell r="D795" t="str">
            <v>07</v>
          </cell>
          <cell r="H795" t="str">
            <v>2</v>
          </cell>
          <cell r="L795">
            <v>20500</v>
          </cell>
          <cell r="M795">
            <v>-12000</v>
          </cell>
          <cell r="N795">
            <v>8500</v>
          </cell>
          <cell r="P795">
            <v>2730.4</v>
          </cell>
          <cell r="R795">
            <v>2730.4</v>
          </cell>
          <cell r="S795">
            <v>5769.6</v>
          </cell>
        </row>
        <row r="796">
          <cell r="D796" t="str">
            <v>07</v>
          </cell>
          <cell r="H796" t="str">
            <v>2</v>
          </cell>
          <cell r="L796">
            <v>12500</v>
          </cell>
          <cell r="M796">
            <v>38000</v>
          </cell>
          <cell r="N796">
            <v>50500</v>
          </cell>
          <cell r="P796">
            <v>39017.629999999997</v>
          </cell>
          <cell r="R796">
            <v>39017.629999999997</v>
          </cell>
          <cell r="S796">
            <v>11482.370000000003</v>
          </cell>
        </row>
        <row r="797">
          <cell r="D797" t="str">
            <v>07</v>
          </cell>
          <cell r="H797" t="str">
            <v>2</v>
          </cell>
          <cell r="L797">
            <v>180000</v>
          </cell>
          <cell r="M797">
            <v>-50000</v>
          </cell>
          <cell r="N797">
            <v>130000</v>
          </cell>
          <cell r="P797">
            <v>975</v>
          </cell>
          <cell r="R797">
            <v>975</v>
          </cell>
          <cell r="S797">
            <v>129025</v>
          </cell>
        </row>
        <row r="798">
          <cell r="D798" t="str">
            <v>07</v>
          </cell>
          <cell r="H798" t="str">
            <v>2</v>
          </cell>
          <cell r="L798">
            <v>12500</v>
          </cell>
          <cell r="M798">
            <v>30000</v>
          </cell>
          <cell r="N798">
            <v>42500</v>
          </cell>
          <cell r="P798">
            <v>29258.59</v>
          </cell>
          <cell r="R798">
            <v>29258.59</v>
          </cell>
          <cell r="S798">
            <v>13241.41</v>
          </cell>
        </row>
        <row r="799">
          <cell r="D799" t="str">
            <v>07</v>
          </cell>
          <cell r="H799" t="str">
            <v>2</v>
          </cell>
          <cell r="L799">
            <v>100000</v>
          </cell>
          <cell r="M799">
            <v>-28985</v>
          </cell>
          <cell r="N799">
            <v>71015</v>
          </cell>
          <cell r="P799">
            <v>0</v>
          </cell>
          <cell r="R799">
            <v>0</v>
          </cell>
          <cell r="S799">
            <v>71015</v>
          </cell>
        </row>
        <row r="800">
          <cell r="D800" t="str">
            <v>07</v>
          </cell>
          <cell r="H800" t="str">
            <v>2</v>
          </cell>
          <cell r="L800">
            <v>12500</v>
          </cell>
          <cell r="M800">
            <v>40608</v>
          </cell>
          <cell r="N800">
            <v>53108</v>
          </cell>
          <cell r="P800">
            <v>28922.78</v>
          </cell>
          <cell r="R800">
            <v>28922.78</v>
          </cell>
          <cell r="S800">
            <v>24185.22</v>
          </cell>
        </row>
        <row r="801">
          <cell r="D801" t="str">
            <v>07</v>
          </cell>
          <cell r="H801" t="str">
            <v>2</v>
          </cell>
          <cell r="L801">
            <v>50000</v>
          </cell>
          <cell r="M801">
            <v>-3833</v>
          </cell>
          <cell r="N801">
            <v>46167</v>
          </cell>
          <cell r="P801">
            <v>22537.82</v>
          </cell>
          <cell r="R801">
            <v>22537.82</v>
          </cell>
          <cell r="S801">
            <v>23629.18</v>
          </cell>
        </row>
        <row r="802">
          <cell r="D802" t="str">
            <v>07</v>
          </cell>
          <cell r="H802" t="str">
            <v>2</v>
          </cell>
          <cell r="L802">
            <v>1200000</v>
          </cell>
          <cell r="M802">
            <v>0</v>
          </cell>
          <cell r="N802">
            <v>1200000</v>
          </cell>
          <cell r="P802">
            <v>0</v>
          </cell>
          <cell r="R802">
            <v>0</v>
          </cell>
          <cell r="S802">
            <v>1200000</v>
          </cell>
        </row>
        <row r="803">
          <cell r="D803" t="str">
            <v>07</v>
          </cell>
          <cell r="H803" t="str">
            <v>2</v>
          </cell>
          <cell r="L803">
            <v>1460</v>
          </cell>
          <cell r="M803">
            <v>0</v>
          </cell>
          <cell r="N803">
            <v>1460</v>
          </cell>
          <cell r="P803">
            <v>253.97</v>
          </cell>
          <cell r="R803">
            <v>253.97</v>
          </cell>
          <cell r="S803">
            <v>1206.03</v>
          </cell>
        </row>
        <row r="804">
          <cell r="D804" t="str">
            <v>07</v>
          </cell>
          <cell r="H804" t="str">
            <v>2</v>
          </cell>
          <cell r="L804">
            <v>20000</v>
          </cell>
          <cell r="M804">
            <v>15000</v>
          </cell>
          <cell r="N804">
            <v>35000</v>
          </cell>
          <cell r="P804">
            <v>19942.96</v>
          </cell>
          <cell r="R804">
            <v>19942.96</v>
          </cell>
          <cell r="S804">
            <v>15057.04</v>
          </cell>
        </row>
        <row r="805">
          <cell r="D805" t="str">
            <v>07</v>
          </cell>
          <cell r="H805" t="str">
            <v>2</v>
          </cell>
          <cell r="L805">
            <v>38400</v>
          </cell>
          <cell r="M805">
            <v>-15000</v>
          </cell>
          <cell r="N805">
            <v>23400</v>
          </cell>
          <cell r="P805">
            <v>0</v>
          </cell>
          <cell r="R805">
            <v>0</v>
          </cell>
          <cell r="S805">
            <v>23400</v>
          </cell>
        </row>
        <row r="806">
          <cell r="D806" t="str">
            <v>07</v>
          </cell>
          <cell r="H806" t="str">
            <v>2</v>
          </cell>
          <cell r="L806">
            <v>2000</v>
          </cell>
          <cell r="M806">
            <v>0</v>
          </cell>
          <cell r="N806">
            <v>2000</v>
          </cell>
          <cell r="P806">
            <v>450</v>
          </cell>
          <cell r="R806">
            <v>450</v>
          </cell>
          <cell r="S806">
            <v>1550</v>
          </cell>
        </row>
        <row r="807">
          <cell r="D807" t="str">
            <v>07</v>
          </cell>
          <cell r="H807" t="str">
            <v>2</v>
          </cell>
          <cell r="L807">
            <v>13860</v>
          </cell>
          <cell r="M807">
            <v>0</v>
          </cell>
          <cell r="N807">
            <v>13860</v>
          </cell>
          <cell r="P807">
            <v>0</v>
          </cell>
          <cell r="R807">
            <v>0</v>
          </cell>
          <cell r="S807">
            <v>13860</v>
          </cell>
        </row>
        <row r="808">
          <cell r="D808" t="str">
            <v>07</v>
          </cell>
          <cell r="H808" t="str">
            <v>2</v>
          </cell>
          <cell r="L808">
            <v>79000</v>
          </cell>
          <cell r="M808">
            <v>-7500</v>
          </cell>
          <cell r="N808">
            <v>71500</v>
          </cell>
          <cell r="P808">
            <v>2474.7800000000002</v>
          </cell>
          <cell r="R808">
            <v>2474.7800000000002</v>
          </cell>
          <cell r="S808">
            <v>69025.22</v>
          </cell>
        </row>
        <row r="809">
          <cell r="D809" t="str">
            <v>07</v>
          </cell>
          <cell r="H809" t="str">
            <v>2</v>
          </cell>
          <cell r="L809">
            <v>170000</v>
          </cell>
          <cell r="M809">
            <v>0</v>
          </cell>
          <cell r="N809">
            <v>170000</v>
          </cell>
          <cell r="P809">
            <v>0</v>
          </cell>
          <cell r="R809">
            <v>0</v>
          </cell>
          <cell r="S809">
            <v>170000</v>
          </cell>
        </row>
        <row r="810">
          <cell r="D810" t="str">
            <v>07</v>
          </cell>
          <cell r="H810" t="str">
            <v>2</v>
          </cell>
          <cell r="L810">
            <v>220000</v>
          </cell>
          <cell r="M810">
            <v>0</v>
          </cell>
          <cell r="N810">
            <v>220000</v>
          </cell>
          <cell r="P810">
            <v>879.99</v>
          </cell>
          <cell r="R810">
            <v>879.99</v>
          </cell>
          <cell r="S810">
            <v>219120.01</v>
          </cell>
        </row>
        <row r="811">
          <cell r="D811" t="str">
            <v>07</v>
          </cell>
          <cell r="H811" t="str">
            <v>2</v>
          </cell>
          <cell r="L811">
            <v>15000</v>
          </cell>
          <cell r="M811">
            <v>0</v>
          </cell>
          <cell r="N811">
            <v>15000</v>
          </cell>
          <cell r="P811">
            <v>10541.57</v>
          </cell>
          <cell r="R811">
            <v>10541.57</v>
          </cell>
          <cell r="S811">
            <v>4458.43</v>
          </cell>
        </row>
        <row r="812">
          <cell r="D812" t="str">
            <v>07</v>
          </cell>
          <cell r="H812" t="str">
            <v>2</v>
          </cell>
          <cell r="L812">
            <v>40000</v>
          </cell>
          <cell r="M812">
            <v>-2542</v>
          </cell>
          <cell r="N812">
            <v>37458</v>
          </cell>
          <cell r="P812">
            <v>28337.67</v>
          </cell>
          <cell r="R812">
            <v>28337.67</v>
          </cell>
          <cell r="S812">
            <v>9120.3300000000017</v>
          </cell>
        </row>
        <row r="813">
          <cell r="D813" t="str">
            <v>07</v>
          </cell>
          <cell r="H813" t="str">
            <v>2</v>
          </cell>
          <cell r="L813">
            <v>150000</v>
          </cell>
          <cell r="M813">
            <v>0</v>
          </cell>
          <cell r="N813">
            <v>150000</v>
          </cell>
          <cell r="P813">
            <v>0</v>
          </cell>
          <cell r="R813">
            <v>0</v>
          </cell>
          <cell r="S813">
            <v>150000</v>
          </cell>
        </row>
        <row r="814">
          <cell r="D814" t="str">
            <v>07</v>
          </cell>
          <cell r="H814" t="str">
            <v>2</v>
          </cell>
          <cell r="L814">
            <v>400</v>
          </cell>
          <cell r="M814">
            <v>7878</v>
          </cell>
          <cell r="N814">
            <v>8278</v>
          </cell>
          <cell r="P814">
            <v>244.31</v>
          </cell>
          <cell r="R814">
            <v>244.31</v>
          </cell>
          <cell r="S814">
            <v>8033.69</v>
          </cell>
        </row>
        <row r="815">
          <cell r="D815" t="str">
            <v>07</v>
          </cell>
          <cell r="H815" t="str">
            <v>2</v>
          </cell>
          <cell r="L815">
            <v>50000</v>
          </cell>
          <cell r="M815">
            <v>-6136</v>
          </cell>
          <cell r="N815">
            <v>43864</v>
          </cell>
          <cell r="P815">
            <v>15816.33</v>
          </cell>
          <cell r="R815">
            <v>15816.33</v>
          </cell>
          <cell r="S815">
            <v>28047.67</v>
          </cell>
        </row>
        <row r="816">
          <cell r="D816" t="str">
            <v>07</v>
          </cell>
          <cell r="H816" t="str">
            <v>2</v>
          </cell>
          <cell r="L816">
            <v>200000</v>
          </cell>
          <cell r="M816">
            <v>-20000</v>
          </cell>
          <cell r="N816">
            <v>180000</v>
          </cell>
          <cell r="P816">
            <v>0</v>
          </cell>
          <cell r="R816">
            <v>0</v>
          </cell>
          <cell r="S816">
            <v>180000</v>
          </cell>
        </row>
        <row r="817">
          <cell r="D817" t="str">
            <v>07</v>
          </cell>
          <cell r="H817" t="str">
            <v>3</v>
          </cell>
          <cell r="L817">
            <v>16800</v>
          </cell>
          <cell r="M817">
            <v>0</v>
          </cell>
          <cell r="N817">
            <v>16800</v>
          </cell>
          <cell r="P817">
            <v>0</v>
          </cell>
          <cell r="R817">
            <v>0</v>
          </cell>
          <cell r="S817">
            <v>16800</v>
          </cell>
        </row>
        <row r="818">
          <cell r="D818" t="str">
            <v>07</v>
          </cell>
          <cell r="H818" t="str">
            <v>3</v>
          </cell>
          <cell r="L818">
            <v>23983</v>
          </cell>
          <cell r="M818">
            <v>10000</v>
          </cell>
          <cell r="N818">
            <v>33983</v>
          </cell>
          <cell r="P818">
            <v>33040.080000000002</v>
          </cell>
          <cell r="R818">
            <v>33040.080000000002</v>
          </cell>
          <cell r="S818">
            <v>942.91999999999825</v>
          </cell>
        </row>
        <row r="819">
          <cell r="D819" t="str">
            <v>07</v>
          </cell>
          <cell r="H819" t="str">
            <v>3</v>
          </cell>
          <cell r="L819">
            <v>130000</v>
          </cell>
          <cell r="M819">
            <v>10000</v>
          </cell>
          <cell r="N819">
            <v>140000</v>
          </cell>
          <cell r="P819">
            <v>51632.800000000003</v>
          </cell>
          <cell r="R819">
            <v>51632.800000000003</v>
          </cell>
          <cell r="S819">
            <v>88367.2</v>
          </cell>
        </row>
        <row r="820">
          <cell r="D820" t="str">
            <v>07</v>
          </cell>
          <cell r="H820" t="str">
            <v>3</v>
          </cell>
          <cell r="L820">
            <v>977850</v>
          </cell>
          <cell r="M820">
            <v>0</v>
          </cell>
          <cell r="N820">
            <v>977850</v>
          </cell>
          <cell r="P820">
            <v>167349.14000000001</v>
          </cell>
          <cell r="R820">
            <v>167349.14000000001</v>
          </cell>
          <cell r="S820">
            <v>810500.86</v>
          </cell>
        </row>
        <row r="821">
          <cell r="D821" t="str">
            <v>07</v>
          </cell>
          <cell r="H821" t="str">
            <v>3</v>
          </cell>
          <cell r="L821">
            <v>12500</v>
          </cell>
          <cell r="M821">
            <v>0</v>
          </cell>
          <cell r="N821">
            <v>12500</v>
          </cell>
          <cell r="P821">
            <v>1392</v>
          </cell>
          <cell r="R821">
            <v>1392</v>
          </cell>
          <cell r="S821">
            <v>11108</v>
          </cell>
        </row>
        <row r="822">
          <cell r="D822" t="str">
            <v>07</v>
          </cell>
          <cell r="H822" t="str">
            <v>3</v>
          </cell>
          <cell r="L822">
            <v>260000</v>
          </cell>
          <cell r="M822">
            <v>0</v>
          </cell>
          <cell r="N822">
            <v>260000</v>
          </cell>
          <cell r="P822">
            <v>117720</v>
          </cell>
          <cell r="R822">
            <v>117720</v>
          </cell>
          <cell r="S822">
            <v>142280</v>
          </cell>
        </row>
        <row r="823">
          <cell r="D823" t="str">
            <v>07</v>
          </cell>
          <cell r="H823" t="str">
            <v>5</v>
          </cell>
          <cell r="L823">
            <v>79365</v>
          </cell>
          <cell r="M823">
            <v>0</v>
          </cell>
          <cell r="N823">
            <v>79365</v>
          </cell>
          <cell r="P823">
            <v>45031.199999999997</v>
          </cell>
          <cell r="R823">
            <v>45031.199999999997</v>
          </cell>
          <cell r="S823">
            <v>34333.800000000003</v>
          </cell>
        </row>
        <row r="824">
          <cell r="D824" t="str">
            <v>07</v>
          </cell>
          <cell r="H824" t="str">
            <v>5</v>
          </cell>
          <cell r="L824">
            <v>165998</v>
          </cell>
          <cell r="M824">
            <v>0</v>
          </cell>
          <cell r="N824">
            <v>165998</v>
          </cell>
          <cell r="P824">
            <v>0</v>
          </cell>
          <cell r="R824">
            <v>0</v>
          </cell>
          <cell r="S824">
            <v>165998</v>
          </cell>
        </row>
        <row r="825">
          <cell r="D825" t="str">
            <v>07</v>
          </cell>
          <cell r="H825" t="str">
            <v>1</v>
          </cell>
          <cell r="L825">
            <v>516996</v>
          </cell>
          <cell r="M825">
            <v>25200</v>
          </cell>
          <cell r="N825">
            <v>542196</v>
          </cell>
          <cell r="P825">
            <v>484883.5</v>
          </cell>
          <cell r="R825">
            <v>462291.5</v>
          </cell>
          <cell r="S825">
            <v>57312.5</v>
          </cell>
        </row>
        <row r="826">
          <cell r="D826" t="str">
            <v>07</v>
          </cell>
          <cell r="H826" t="str">
            <v>1</v>
          </cell>
          <cell r="L826">
            <v>25164</v>
          </cell>
          <cell r="M826">
            <v>3682</v>
          </cell>
          <cell r="N826">
            <v>28846</v>
          </cell>
          <cell r="P826">
            <v>24504</v>
          </cell>
          <cell r="R826">
            <v>22663</v>
          </cell>
          <cell r="S826">
            <v>4342</v>
          </cell>
        </row>
        <row r="827">
          <cell r="D827" t="str">
            <v>07</v>
          </cell>
          <cell r="H827" t="str">
            <v>1</v>
          </cell>
          <cell r="L827">
            <v>7181</v>
          </cell>
          <cell r="M827">
            <v>349</v>
          </cell>
          <cell r="N827">
            <v>7530</v>
          </cell>
          <cell r="P827">
            <v>7530</v>
          </cell>
          <cell r="R827">
            <v>7530</v>
          </cell>
          <cell r="S827">
            <v>0</v>
          </cell>
        </row>
        <row r="828">
          <cell r="D828" t="str">
            <v>07</v>
          </cell>
          <cell r="H828" t="str">
            <v>1</v>
          </cell>
          <cell r="L828">
            <v>71805</v>
          </cell>
          <cell r="M828">
            <v>3500</v>
          </cell>
          <cell r="N828">
            <v>75305</v>
          </cell>
          <cell r="P828">
            <v>42594.53</v>
          </cell>
          <cell r="R828">
            <v>42594.53</v>
          </cell>
          <cell r="S828">
            <v>32710.47</v>
          </cell>
        </row>
        <row r="829">
          <cell r="D829" t="str">
            <v>07</v>
          </cell>
          <cell r="H829" t="str">
            <v>1</v>
          </cell>
          <cell r="L829">
            <v>15510</v>
          </cell>
          <cell r="M829">
            <v>0</v>
          </cell>
          <cell r="N829">
            <v>15510</v>
          </cell>
          <cell r="P829">
            <v>14162.94</v>
          </cell>
          <cell r="R829">
            <v>13485.18</v>
          </cell>
          <cell r="S829">
            <v>1347.0599999999995</v>
          </cell>
        </row>
        <row r="830">
          <cell r="D830" t="str">
            <v>07</v>
          </cell>
          <cell r="H830" t="str">
            <v>1</v>
          </cell>
          <cell r="L830">
            <v>90475</v>
          </cell>
          <cell r="M830">
            <v>4410</v>
          </cell>
          <cell r="N830">
            <v>94885</v>
          </cell>
          <cell r="P830">
            <v>82616.94</v>
          </cell>
          <cell r="R830">
            <v>78663.350000000006</v>
          </cell>
          <cell r="S830">
            <v>12268.059999999998</v>
          </cell>
        </row>
        <row r="831">
          <cell r="D831" t="str">
            <v>07</v>
          </cell>
          <cell r="H831" t="str">
            <v>1</v>
          </cell>
          <cell r="L831">
            <v>10340</v>
          </cell>
          <cell r="M831">
            <v>504</v>
          </cell>
          <cell r="N831">
            <v>10844</v>
          </cell>
          <cell r="P831">
            <v>9931.9600000000009</v>
          </cell>
          <cell r="R831">
            <v>9480.1200000000008</v>
          </cell>
          <cell r="S831">
            <v>912.03999999999905</v>
          </cell>
        </row>
        <row r="832">
          <cell r="D832" t="str">
            <v>07</v>
          </cell>
          <cell r="H832" t="str">
            <v>1</v>
          </cell>
          <cell r="L832">
            <v>13668</v>
          </cell>
          <cell r="M832">
            <v>1050</v>
          </cell>
          <cell r="N832">
            <v>14718</v>
          </cell>
          <cell r="P832">
            <v>7668.82</v>
          </cell>
          <cell r="R832">
            <v>7668.82</v>
          </cell>
          <cell r="S832">
            <v>7049.18</v>
          </cell>
        </row>
        <row r="833">
          <cell r="D833" t="str">
            <v>07</v>
          </cell>
          <cell r="H833" t="str">
            <v>1</v>
          </cell>
          <cell r="L833">
            <v>36552</v>
          </cell>
          <cell r="M833">
            <v>0</v>
          </cell>
          <cell r="N833">
            <v>36552</v>
          </cell>
          <cell r="P833">
            <v>32460</v>
          </cell>
          <cell r="R833">
            <v>32460</v>
          </cell>
          <cell r="S833">
            <v>4092</v>
          </cell>
        </row>
        <row r="834">
          <cell r="D834" t="str">
            <v>07</v>
          </cell>
          <cell r="H834" t="str">
            <v>1</v>
          </cell>
          <cell r="L834">
            <v>33312</v>
          </cell>
          <cell r="M834">
            <v>0</v>
          </cell>
          <cell r="N834">
            <v>33312</v>
          </cell>
          <cell r="P834">
            <v>29670</v>
          </cell>
          <cell r="R834">
            <v>26894</v>
          </cell>
          <cell r="S834">
            <v>3642</v>
          </cell>
        </row>
        <row r="835">
          <cell r="D835" t="str">
            <v>07</v>
          </cell>
          <cell r="H835" t="str">
            <v>1</v>
          </cell>
          <cell r="L835">
            <v>21542</v>
          </cell>
          <cell r="M835">
            <v>1050</v>
          </cell>
          <cell r="N835">
            <v>22592</v>
          </cell>
          <cell r="P835">
            <v>15378.6</v>
          </cell>
          <cell r="R835">
            <v>15378.6</v>
          </cell>
          <cell r="S835">
            <v>7213.4</v>
          </cell>
        </row>
        <row r="836">
          <cell r="D836" t="str">
            <v>07</v>
          </cell>
          <cell r="H836" t="str">
            <v>3</v>
          </cell>
          <cell r="L836">
            <v>1018819</v>
          </cell>
          <cell r="M836">
            <v>0</v>
          </cell>
          <cell r="N836">
            <v>1018819</v>
          </cell>
          <cell r="P836">
            <v>829065.73</v>
          </cell>
          <cell r="R836">
            <v>829065.73</v>
          </cell>
          <cell r="S836">
            <v>189753.27000000002</v>
          </cell>
        </row>
        <row r="837">
          <cell r="D837" t="str">
            <v>07</v>
          </cell>
          <cell r="H837" t="str">
            <v>3</v>
          </cell>
          <cell r="L837">
            <v>540000</v>
          </cell>
          <cell r="M837">
            <v>0</v>
          </cell>
          <cell r="N837">
            <v>540000</v>
          </cell>
          <cell r="P837">
            <v>190112.77</v>
          </cell>
          <cell r="R837">
            <v>190112.77</v>
          </cell>
          <cell r="S837">
            <v>349887.23</v>
          </cell>
        </row>
        <row r="838">
          <cell r="D838" t="str">
            <v>07</v>
          </cell>
          <cell r="H838" t="str">
            <v>3</v>
          </cell>
          <cell r="L838">
            <v>15840</v>
          </cell>
          <cell r="M838">
            <v>-14700</v>
          </cell>
          <cell r="N838">
            <v>1140</v>
          </cell>
          <cell r="P838">
            <v>1139.53</v>
          </cell>
          <cell r="R838">
            <v>1139.53</v>
          </cell>
          <cell r="S838">
            <v>0.47000000000002728</v>
          </cell>
        </row>
        <row r="839">
          <cell r="D839" t="str">
            <v>07</v>
          </cell>
          <cell r="H839" t="str">
            <v>3</v>
          </cell>
          <cell r="L839">
            <v>12500</v>
          </cell>
          <cell r="M839">
            <v>0</v>
          </cell>
          <cell r="N839">
            <v>12500</v>
          </cell>
          <cell r="P839">
            <v>308.01</v>
          </cell>
          <cell r="R839">
            <v>308.01</v>
          </cell>
          <cell r="S839">
            <v>12191.99</v>
          </cell>
        </row>
        <row r="840">
          <cell r="D840" t="str">
            <v>08</v>
          </cell>
          <cell r="H840" t="str">
            <v>1</v>
          </cell>
          <cell r="L840">
            <v>3148692</v>
          </cell>
          <cell r="M840">
            <v>92400</v>
          </cell>
          <cell r="N840">
            <v>3241092</v>
          </cell>
          <cell r="P840">
            <v>3126044.06</v>
          </cell>
          <cell r="R840">
            <v>2983782.06</v>
          </cell>
          <cell r="S840">
            <v>115047.93999999994</v>
          </cell>
        </row>
        <row r="841">
          <cell r="D841" t="str">
            <v>08</v>
          </cell>
          <cell r="H841" t="str">
            <v>1</v>
          </cell>
          <cell r="L841">
            <v>879648</v>
          </cell>
          <cell r="M841">
            <v>43200</v>
          </cell>
          <cell r="N841">
            <v>922848</v>
          </cell>
          <cell r="P841">
            <v>914039.73</v>
          </cell>
          <cell r="R841">
            <v>914039.73</v>
          </cell>
          <cell r="S841">
            <v>8808.2700000000186</v>
          </cell>
        </row>
        <row r="842">
          <cell r="D842" t="str">
            <v>08</v>
          </cell>
          <cell r="H842" t="str">
            <v>1</v>
          </cell>
          <cell r="L842">
            <v>39984</v>
          </cell>
          <cell r="M842">
            <v>7644</v>
          </cell>
          <cell r="N842">
            <v>47628</v>
          </cell>
          <cell r="P842">
            <v>44231</v>
          </cell>
          <cell r="R842">
            <v>42470</v>
          </cell>
          <cell r="S842">
            <v>3397</v>
          </cell>
        </row>
        <row r="843">
          <cell r="D843" t="str">
            <v>08</v>
          </cell>
          <cell r="H843" t="str">
            <v>1</v>
          </cell>
          <cell r="L843">
            <v>55949</v>
          </cell>
          <cell r="M843">
            <v>1881</v>
          </cell>
          <cell r="N843">
            <v>57830</v>
          </cell>
          <cell r="P843">
            <v>57830</v>
          </cell>
          <cell r="R843">
            <v>57830</v>
          </cell>
          <cell r="S843">
            <v>0</v>
          </cell>
        </row>
        <row r="844">
          <cell r="D844" t="str">
            <v>08</v>
          </cell>
          <cell r="H844" t="str">
            <v>1</v>
          </cell>
          <cell r="L844">
            <v>559492</v>
          </cell>
          <cell r="M844">
            <v>18833</v>
          </cell>
          <cell r="N844">
            <v>578325</v>
          </cell>
          <cell r="P844">
            <v>300118.75</v>
          </cell>
          <cell r="R844">
            <v>300118.75</v>
          </cell>
          <cell r="S844">
            <v>278206.25</v>
          </cell>
        </row>
        <row r="845">
          <cell r="D845" t="str">
            <v>08</v>
          </cell>
          <cell r="H845" t="str">
            <v>1</v>
          </cell>
          <cell r="L845">
            <v>94252</v>
          </cell>
          <cell r="M845">
            <v>0</v>
          </cell>
          <cell r="N845">
            <v>94252</v>
          </cell>
          <cell r="P845">
            <v>49521.37</v>
          </cell>
          <cell r="R845">
            <v>49521.37</v>
          </cell>
          <cell r="S845">
            <v>44730.63</v>
          </cell>
        </row>
        <row r="846">
          <cell r="D846" t="str">
            <v>08</v>
          </cell>
          <cell r="H846" t="str">
            <v>1</v>
          </cell>
          <cell r="L846">
            <v>94461</v>
          </cell>
          <cell r="M846">
            <v>5258</v>
          </cell>
          <cell r="N846">
            <v>99719</v>
          </cell>
          <cell r="P846">
            <v>92587.98</v>
          </cell>
          <cell r="R846">
            <v>88320.12</v>
          </cell>
          <cell r="S846">
            <v>7131.0200000000041</v>
          </cell>
        </row>
        <row r="847">
          <cell r="D847" t="str">
            <v>08</v>
          </cell>
          <cell r="H847" t="str">
            <v>1</v>
          </cell>
          <cell r="L847">
            <v>551022</v>
          </cell>
          <cell r="M847">
            <v>46839</v>
          </cell>
          <cell r="N847">
            <v>597861</v>
          </cell>
          <cell r="P847">
            <v>540095.66</v>
          </cell>
          <cell r="R847">
            <v>515199.85</v>
          </cell>
          <cell r="S847">
            <v>57765.339999999967</v>
          </cell>
        </row>
        <row r="848">
          <cell r="D848" t="str">
            <v>08</v>
          </cell>
          <cell r="H848" t="str">
            <v>1</v>
          </cell>
          <cell r="L848">
            <v>62974</v>
          </cell>
          <cell r="M848">
            <v>5353</v>
          </cell>
          <cell r="N848">
            <v>68327</v>
          </cell>
          <cell r="P848">
            <v>62565.32</v>
          </cell>
          <cell r="R848">
            <v>59720.08</v>
          </cell>
          <cell r="S848">
            <v>5761.68</v>
          </cell>
        </row>
        <row r="849">
          <cell r="D849" t="str">
            <v>08</v>
          </cell>
          <cell r="H849" t="str">
            <v>1</v>
          </cell>
          <cell r="L849">
            <v>122545</v>
          </cell>
          <cell r="M849">
            <v>5650</v>
          </cell>
          <cell r="N849">
            <v>128195</v>
          </cell>
          <cell r="P849">
            <v>69207.91</v>
          </cell>
          <cell r="R849">
            <v>69207.91</v>
          </cell>
          <cell r="S849">
            <v>58987.09</v>
          </cell>
        </row>
        <row r="850">
          <cell r="D850" t="str">
            <v>08</v>
          </cell>
          <cell r="H850" t="str">
            <v>1</v>
          </cell>
          <cell r="L850">
            <v>181572</v>
          </cell>
          <cell r="M850">
            <v>0</v>
          </cell>
          <cell r="N850">
            <v>181572</v>
          </cell>
          <cell r="P850">
            <v>178000</v>
          </cell>
          <cell r="R850">
            <v>178000</v>
          </cell>
          <cell r="S850">
            <v>3572</v>
          </cell>
        </row>
        <row r="851">
          <cell r="D851" t="str">
            <v>08</v>
          </cell>
          <cell r="H851" t="str">
            <v>1</v>
          </cell>
          <cell r="L851">
            <v>155304</v>
          </cell>
          <cell r="M851">
            <v>0</v>
          </cell>
          <cell r="N851">
            <v>155304</v>
          </cell>
          <cell r="P851">
            <v>151888</v>
          </cell>
          <cell r="R851">
            <v>138080</v>
          </cell>
          <cell r="S851">
            <v>3416</v>
          </cell>
        </row>
        <row r="852">
          <cell r="D852" t="str">
            <v>08</v>
          </cell>
          <cell r="H852" t="str">
            <v>1</v>
          </cell>
          <cell r="L852">
            <v>131196</v>
          </cell>
          <cell r="M852">
            <v>3850</v>
          </cell>
          <cell r="N852">
            <v>135046</v>
          </cell>
          <cell r="P852">
            <v>114694.65</v>
          </cell>
          <cell r="R852">
            <v>114694.65</v>
          </cell>
          <cell r="S852">
            <v>20351.350000000006</v>
          </cell>
        </row>
        <row r="853">
          <cell r="D853" t="str">
            <v>08</v>
          </cell>
          <cell r="H853" t="str">
            <v>1</v>
          </cell>
          <cell r="L853">
            <v>17545</v>
          </cell>
          <cell r="M853">
            <v>0</v>
          </cell>
          <cell r="N853">
            <v>17545</v>
          </cell>
          <cell r="P853">
            <v>0</v>
          </cell>
          <cell r="R853">
            <v>0</v>
          </cell>
          <cell r="S853">
            <v>17545</v>
          </cell>
        </row>
        <row r="854">
          <cell r="D854" t="str">
            <v>08</v>
          </cell>
          <cell r="H854" t="str">
            <v>2</v>
          </cell>
          <cell r="L854">
            <v>1500</v>
          </cell>
          <cell r="M854">
            <v>10973</v>
          </cell>
          <cell r="N854">
            <v>12473</v>
          </cell>
          <cell r="P854">
            <v>10265.59</v>
          </cell>
          <cell r="R854">
            <v>10265.59</v>
          </cell>
          <cell r="S854">
            <v>2207.41</v>
          </cell>
        </row>
        <row r="855">
          <cell r="D855" t="str">
            <v>08</v>
          </cell>
          <cell r="H855" t="str">
            <v>2</v>
          </cell>
          <cell r="L855">
            <v>6000</v>
          </cell>
          <cell r="M855">
            <v>0</v>
          </cell>
          <cell r="N855">
            <v>6000</v>
          </cell>
          <cell r="P855">
            <v>2345.6999999999998</v>
          </cell>
          <cell r="R855">
            <v>2345.6999999999998</v>
          </cell>
          <cell r="S855">
            <v>3654.3</v>
          </cell>
        </row>
        <row r="856">
          <cell r="D856" t="str">
            <v>08</v>
          </cell>
          <cell r="H856" t="str">
            <v>2</v>
          </cell>
          <cell r="L856">
            <v>2000</v>
          </cell>
          <cell r="M856">
            <v>0</v>
          </cell>
          <cell r="N856">
            <v>2000</v>
          </cell>
          <cell r="P856">
            <v>248</v>
          </cell>
          <cell r="R856">
            <v>248</v>
          </cell>
          <cell r="S856">
            <v>1752</v>
          </cell>
        </row>
        <row r="857">
          <cell r="D857" t="str">
            <v>08</v>
          </cell>
          <cell r="H857" t="str">
            <v>3</v>
          </cell>
          <cell r="L857">
            <v>4800</v>
          </cell>
          <cell r="M857">
            <v>0</v>
          </cell>
          <cell r="N857">
            <v>4800</v>
          </cell>
          <cell r="P857">
            <v>943.28</v>
          </cell>
          <cell r="R857">
            <v>943.28</v>
          </cell>
          <cell r="S857">
            <v>3856.7200000000003</v>
          </cell>
        </row>
        <row r="858">
          <cell r="D858" t="str">
            <v>08</v>
          </cell>
          <cell r="H858" t="str">
            <v>3</v>
          </cell>
          <cell r="L858">
            <v>5000</v>
          </cell>
          <cell r="M858">
            <v>0</v>
          </cell>
          <cell r="N858">
            <v>5000</v>
          </cell>
          <cell r="P858">
            <v>0</v>
          </cell>
          <cell r="R858">
            <v>0</v>
          </cell>
          <cell r="S858">
            <v>5000</v>
          </cell>
        </row>
        <row r="859">
          <cell r="D859" t="str">
            <v>08</v>
          </cell>
          <cell r="H859" t="str">
            <v>3</v>
          </cell>
          <cell r="L859">
            <v>3500</v>
          </cell>
          <cell r="M859">
            <v>0</v>
          </cell>
          <cell r="N859">
            <v>3500</v>
          </cell>
          <cell r="P859">
            <v>0</v>
          </cell>
          <cell r="R859">
            <v>0</v>
          </cell>
          <cell r="S859">
            <v>3500</v>
          </cell>
        </row>
        <row r="860">
          <cell r="D860" t="str">
            <v>08</v>
          </cell>
          <cell r="H860" t="str">
            <v>1</v>
          </cell>
          <cell r="L860">
            <v>3255396</v>
          </cell>
          <cell r="M860">
            <v>134400</v>
          </cell>
          <cell r="N860">
            <v>3389796</v>
          </cell>
          <cell r="P860">
            <v>2927604.32</v>
          </cell>
          <cell r="R860">
            <v>2800785.32</v>
          </cell>
          <cell r="S860">
            <v>462191.68000000017</v>
          </cell>
        </row>
        <row r="861">
          <cell r="D861" t="str">
            <v>08</v>
          </cell>
          <cell r="H861" t="str">
            <v>1</v>
          </cell>
          <cell r="L861">
            <v>766884</v>
          </cell>
          <cell r="M861">
            <v>36000</v>
          </cell>
          <cell r="N861">
            <v>802884</v>
          </cell>
          <cell r="P861">
            <v>672065.56</v>
          </cell>
          <cell r="R861">
            <v>672065.56</v>
          </cell>
          <cell r="S861">
            <v>130818.43999999994</v>
          </cell>
        </row>
        <row r="862">
          <cell r="D862" t="str">
            <v>08</v>
          </cell>
          <cell r="H862" t="str">
            <v>1</v>
          </cell>
          <cell r="L862">
            <v>97680</v>
          </cell>
          <cell r="M862">
            <v>16994</v>
          </cell>
          <cell r="N862">
            <v>114674</v>
          </cell>
          <cell r="P862">
            <v>96442</v>
          </cell>
          <cell r="R862">
            <v>88370</v>
          </cell>
          <cell r="S862">
            <v>18232</v>
          </cell>
        </row>
        <row r="863">
          <cell r="D863" t="str">
            <v>08</v>
          </cell>
          <cell r="H863" t="str">
            <v>1</v>
          </cell>
          <cell r="L863">
            <v>55865</v>
          </cell>
          <cell r="M863">
            <v>2360</v>
          </cell>
          <cell r="N863">
            <v>58225</v>
          </cell>
          <cell r="P863">
            <v>54730.45</v>
          </cell>
          <cell r="R863">
            <v>54730.45</v>
          </cell>
          <cell r="S863">
            <v>3494.5500000000029</v>
          </cell>
        </row>
        <row r="864">
          <cell r="D864" t="str">
            <v>08</v>
          </cell>
          <cell r="H864" t="str">
            <v>1</v>
          </cell>
          <cell r="L864">
            <v>558650</v>
          </cell>
          <cell r="M864">
            <v>23667</v>
          </cell>
          <cell r="N864">
            <v>582317</v>
          </cell>
          <cell r="P864">
            <v>269244.25</v>
          </cell>
          <cell r="R864">
            <v>269244.25</v>
          </cell>
          <cell r="S864">
            <v>313072.75</v>
          </cell>
        </row>
        <row r="865">
          <cell r="D865" t="str">
            <v>08</v>
          </cell>
          <cell r="H865" t="str">
            <v>1</v>
          </cell>
          <cell r="L865">
            <v>95797</v>
          </cell>
          <cell r="M865">
            <v>0</v>
          </cell>
          <cell r="N865">
            <v>95797</v>
          </cell>
          <cell r="P865">
            <v>60491.31</v>
          </cell>
          <cell r="R865">
            <v>60491.31</v>
          </cell>
          <cell r="S865">
            <v>35305.69</v>
          </cell>
        </row>
        <row r="866">
          <cell r="D866" t="str">
            <v>08</v>
          </cell>
          <cell r="H866" t="str">
            <v>1</v>
          </cell>
          <cell r="L866">
            <v>97662</v>
          </cell>
          <cell r="M866">
            <v>4015</v>
          </cell>
          <cell r="N866">
            <v>101677</v>
          </cell>
          <cell r="P866">
            <v>86223.780000000013</v>
          </cell>
          <cell r="R866">
            <v>82419.210000000006</v>
          </cell>
          <cell r="S866">
            <v>15453.219999999987</v>
          </cell>
        </row>
        <row r="867">
          <cell r="D867" t="str">
            <v>08</v>
          </cell>
          <cell r="H867" t="str">
            <v>1</v>
          </cell>
          <cell r="L867">
            <v>569695</v>
          </cell>
          <cell r="M867">
            <v>46938</v>
          </cell>
          <cell r="N867">
            <v>616633</v>
          </cell>
          <cell r="P867">
            <v>502971.19</v>
          </cell>
          <cell r="R867">
            <v>480777.9</v>
          </cell>
          <cell r="S867">
            <v>113661.81</v>
          </cell>
        </row>
        <row r="868">
          <cell r="D868" t="str">
            <v>08</v>
          </cell>
          <cell r="H868" t="str">
            <v>1</v>
          </cell>
          <cell r="L868">
            <v>65108</v>
          </cell>
          <cell r="M868">
            <v>5365</v>
          </cell>
          <cell r="N868">
            <v>70473</v>
          </cell>
          <cell r="P868">
            <v>58532.52</v>
          </cell>
          <cell r="R868">
            <v>55996.14</v>
          </cell>
          <cell r="S868">
            <v>11940.480000000003</v>
          </cell>
        </row>
        <row r="869">
          <cell r="D869" t="str">
            <v>08</v>
          </cell>
          <cell r="H869" t="str">
            <v>1</v>
          </cell>
          <cell r="L869">
            <v>107231</v>
          </cell>
          <cell r="M869">
            <v>7100</v>
          </cell>
          <cell r="N869">
            <v>114331</v>
          </cell>
          <cell r="P869">
            <v>55756.480000000003</v>
          </cell>
          <cell r="R869">
            <v>55756.480000000003</v>
          </cell>
          <cell r="S869">
            <v>58574.52</v>
          </cell>
        </row>
        <row r="870">
          <cell r="D870" t="str">
            <v>08</v>
          </cell>
          <cell r="H870" t="str">
            <v>1</v>
          </cell>
          <cell r="L870">
            <v>217500</v>
          </cell>
          <cell r="M870">
            <v>0</v>
          </cell>
          <cell r="N870">
            <v>217500</v>
          </cell>
          <cell r="P870">
            <v>186530</v>
          </cell>
          <cell r="R870">
            <v>186530</v>
          </cell>
          <cell r="S870">
            <v>30970</v>
          </cell>
        </row>
        <row r="871">
          <cell r="D871" t="str">
            <v>08</v>
          </cell>
          <cell r="H871" t="str">
            <v>1</v>
          </cell>
          <cell r="L871">
            <v>190632</v>
          </cell>
          <cell r="M871">
            <v>0</v>
          </cell>
          <cell r="N871">
            <v>190632</v>
          </cell>
          <cell r="P871">
            <v>163488</v>
          </cell>
          <cell r="R871">
            <v>149334</v>
          </cell>
          <cell r="S871">
            <v>27144</v>
          </cell>
        </row>
        <row r="872">
          <cell r="D872" t="str">
            <v>08</v>
          </cell>
          <cell r="H872" t="str">
            <v>1</v>
          </cell>
          <cell r="L872">
            <v>135642</v>
          </cell>
          <cell r="M872">
            <v>5600</v>
          </cell>
          <cell r="N872">
            <v>141242</v>
          </cell>
          <cell r="P872">
            <v>134030.25</v>
          </cell>
          <cell r="R872">
            <v>134030.25</v>
          </cell>
          <cell r="S872">
            <v>7211.75</v>
          </cell>
        </row>
        <row r="873">
          <cell r="D873" t="str">
            <v>08</v>
          </cell>
          <cell r="H873" t="str">
            <v>1</v>
          </cell>
          <cell r="L873">
            <v>54590</v>
          </cell>
          <cell r="M873">
            <v>0</v>
          </cell>
          <cell r="N873">
            <v>54590</v>
          </cell>
          <cell r="P873">
            <v>20690.97</v>
          </cell>
          <cell r="R873">
            <v>20690.97</v>
          </cell>
          <cell r="S873">
            <v>33899.03</v>
          </cell>
        </row>
        <row r="874">
          <cell r="D874" t="str">
            <v>08</v>
          </cell>
          <cell r="H874" t="str">
            <v>2</v>
          </cell>
          <cell r="L874">
            <v>1500</v>
          </cell>
          <cell r="M874">
            <v>0</v>
          </cell>
          <cell r="N874">
            <v>1500</v>
          </cell>
          <cell r="P874">
            <v>1500</v>
          </cell>
          <cell r="R874">
            <v>1500</v>
          </cell>
          <cell r="S874">
            <v>0</v>
          </cell>
        </row>
        <row r="875">
          <cell r="D875" t="str">
            <v>08</v>
          </cell>
          <cell r="H875" t="str">
            <v>2</v>
          </cell>
          <cell r="L875">
            <v>1500</v>
          </cell>
          <cell r="M875">
            <v>0</v>
          </cell>
          <cell r="N875">
            <v>1500</v>
          </cell>
          <cell r="P875">
            <v>755</v>
          </cell>
          <cell r="R875">
            <v>755</v>
          </cell>
          <cell r="S875">
            <v>745</v>
          </cell>
        </row>
        <row r="876">
          <cell r="D876" t="str">
            <v>08</v>
          </cell>
          <cell r="H876" t="str">
            <v>2</v>
          </cell>
          <cell r="L876">
            <v>2430</v>
          </cell>
          <cell r="M876">
            <v>300</v>
          </cell>
          <cell r="N876">
            <v>2730</v>
          </cell>
          <cell r="P876">
            <v>2476</v>
          </cell>
          <cell r="R876">
            <v>2476</v>
          </cell>
          <cell r="S876">
            <v>254</v>
          </cell>
        </row>
        <row r="877">
          <cell r="D877" t="str">
            <v>08</v>
          </cell>
          <cell r="H877" t="str">
            <v>2</v>
          </cell>
          <cell r="L877">
            <v>26500</v>
          </cell>
          <cell r="M877">
            <v>-2912.98</v>
          </cell>
          <cell r="N877">
            <v>23587.02</v>
          </cell>
          <cell r="P877">
            <v>0</v>
          </cell>
          <cell r="R877">
            <v>0</v>
          </cell>
          <cell r="S877">
            <v>23587.02</v>
          </cell>
        </row>
        <row r="878">
          <cell r="D878" t="str">
            <v>08</v>
          </cell>
          <cell r="H878" t="str">
            <v>3</v>
          </cell>
          <cell r="L878">
            <v>12600</v>
          </cell>
          <cell r="M878">
            <v>0</v>
          </cell>
          <cell r="N878">
            <v>12600</v>
          </cell>
          <cell r="P878">
            <v>11003.6</v>
          </cell>
          <cell r="R878">
            <v>11003.6</v>
          </cell>
          <cell r="S878">
            <v>1596.3999999999996</v>
          </cell>
        </row>
        <row r="879">
          <cell r="D879" t="str">
            <v>08</v>
          </cell>
          <cell r="H879" t="str">
            <v>3</v>
          </cell>
          <cell r="L879">
            <v>6000</v>
          </cell>
          <cell r="M879">
            <v>0</v>
          </cell>
          <cell r="N879">
            <v>6000</v>
          </cell>
          <cell r="P879">
            <v>3760</v>
          </cell>
          <cell r="R879">
            <v>3760</v>
          </cell>
          <cell r="S879">
            <v>2240</v>
          </cell>
        </row>
        <row r="880">
          <cell r="D880" t="str">
            <v>08</v>
          </cell>
          <cell r="H880" t="str">
            <v>3</v>
          </cell>
          <cell r="L880">
            <v>55440</v>
          </cell>
          <cell r="M880">
            <v>85000</v>
          </cell>
          <cell r="N880">
            <v>140440</v>
          </cell>
          <cell r="P880">
            <v>87536.19</v>
          </cell>
          <cell r="R880">
            <v>87536.19</v>
          </cell>
          <cell r="S880">
            <v>52903.81</v>
          </cell>
        </row>
        <row r="881">
          <cell r="D881" t="str">
            <v>08</v>
          </cell>
          <cell r="H881" t="str">
            <v>3</v>
          </cell>
          <cell r="L881">
            <v>46000</v>
          </cell>
          <cell r="M881">
            <v>0</v>
          </cell>
          <cell r="N881">
            <v>46000</v>
          </cell>
          <cell r="P881">
            <v>0</v>
          </cell>
          <cell r="R881">
            <v>0</v>
          </cell>
          <cell r="S881">
            <v>46000</v>
          </cell>
        </row>
        <row r="882">
          <cell r="D882" t="str">
            <v>08</v>
          </cell>
          <cell r="H882" t="str">
            <v>3</v>
          </cell>
          <cell r="L882">
            <v>7608</v>
          </cell>
          <cell r="M882">
            <v>1500</v>
          </cell>
          <cell r="N882">
            <v>9108</v>
          </cell>
          <cell r="P882">
            <v>8875.59</v>
          </cell>
          <cell r="R882">
            <v>8875.59</v>
          </cell>
          <cell r="S882">
            <v>232.40999999999985</v>
          </cell>
        </row>
        <row r="883">
          <cell r="D883" t="str">
            <v>08</v>
          </cell>
          <cell r="H883" t="str">
            <v>3</v>
          </cell>
          <cell r="L883">
            <v>50000</v>
          </cell>
          <cell r="M883">
            <v>0</v>
          </cell>
          <cell r="N883">
            <v>50000</v>
          </cell>
          <cell r="P883">
            <v>21330.959999999999</v>
          </cell>
          <cell r="R883">
            <v>21330.959999999999</v>
          </cell>
          <cell r="S883">
            <v>28669.040000000001</v>
          </cell>
        </row>
        <row r="884">
          <cell r="D884" t="str">
            <v>08</v>
          </cell>
          <cell r="H884" t="str">
            <v>3</v>
          </cell>
          <cell r="L884">
            <v>37000</v>
          </cell>
          <cell r="M884">
            <v>0</v>
          </cell>
          <cell r="N884">
            <v>37000</v>
          </cell>
          <cell r="P884">
            <v>33049.75</v>
          </cell>
          <cell r="R884">
            <v>33049.75</v>
          </cell>
          <cell r="S884">
            <v>3950.25</v>
          </cell>
        </row>
        <row r="885">
          <cell r="D885" t="str">
            <v>08</v>
          </cell>
          <cell r="H885" t="str">
            <v>4</v>
          </cell>
          <cell r="L885">
            <v>7715074569</v>
          </cell>
          <cell r="M885">
            <v>-87320720.450000003</v>
          </cell>
          <cell r="N885">
            <v>7627753848.5500002</v>
          </cell>
          <cell r="P885">
            <v>6804331629.7799997</v>
          </cell>
          <cell r="R885">
            <v>6804331629.7799997</v>
          </cell>
          <cell r="S885">
            <v>823422218.77000046</v>
          </cell>
        </row>
        <row r="886">
          <cell r="D886" t="str">
            <v>08</v>
          </cell>
          <cell r="H886" t="str">
            <v>4</v>
          </cell>
          <cell r="L886">
            <v>370000000</v>
          </cell>
          <cell r="M886">
            <v>87000000</v>
          </cell>
          <cell r="N886">
            <v>457000000</v>
          </cell>
          <cell r="P886">
            <v>391431680.88999999</v>
          </cell>
          <cell r="R886">
            <v>391431680.88999999</v>
          </cell>
          <cell r="S886">
            <v>65568319.110000014</v>
          </cell>
        </row>
        <row r="887">
          <cell r="D887" t="str">
            <v>08</v>
          </cell>
          <cell r="H887" t="str">
            <v>4</v>
          </cell>
          <cell r="L887">
            <v>850000000</v>
          </cell>
          <cell r="M887">
            <v>-370730.27</v>
          </cell>
          <cell r="N887">
            <v>849629269.73000002</v>
          </cell>
          <cell r="P887">
            <v>531643.28</v>
          </cell>
          <cell r="R887">
            <v>531643.28</v>
          </cell>
          <cell r="S887">
            <v>849097626.45000005</v>
          </cell>
        </row>
        <row r="888">
          <cell r="D888" t="str">
            <v>08</v>
          </cell>
          <cell r="H888" t="str">
            <v>4</v>
          </cell>
          <cell r="L888">
            <v>510000</v>
          </cell>
          <cell r="M888">
            <v>0</v>
          </cell>
          <cell r="N888">
            <v>510000</v>
          </cell>
          <cell r="P888">
            <v>446329.94</v>
          </cell>
          <cell r="R888">
            <v>446329.94</v>
          </cell>
          <cell r="S888">
            <v>63670.06</v>
          </cell>
        </row>
        <row r="889">
          <cell r="D889" t="str">
            <v>08</v>
          </cell>
          <cell r="H889" t="str">
            <v>4</v>
          </cell>
          <cell r="L889">
            <v>140000000</v>
          </cell>
          <cell r="M889">
            <v>20500000</v>
          </cell>
          <cell r="N889">
            <v>160500000</v>
          </cell>
          <cell r="P889">
            <v>149588250</v>
          </cell>
          <cell r="R889">
            <v>149588250</v>
          </cell>
          <cell r="S889">
            <v>10911750</v>
          </cell>
        </row>
        <row r="890">
          <cell r="D890" t="str">
            <v>08</v>
          </cell>
          <cell r="H890" t="str">
            <v>4</v>
          </cell>
          <cell r="L890">
            <v>20500000</v>
          </cell>
          <cell r="M890">
            <v>20000000</v>
          </cell>
          <cell r="N890">
            <v>40500000</v>
          </cell>
          <cell r="P890">
            <v>33542374.059999999</v>
          </cell>
          <cell r="R890">
            <v>33542374.059999999</v>
          </cell>
          <cell r="S890">
            <v>6957625.9400000013</v>
          </cell>
        </row>
        <row r="891">
          <cell r="D891" t="str">
            <v>08</v>
          </cell>
          <cell r="H891" t="str">
            <v>4</v>
          </cell>
          <cell r="L891">
            <v>5000000</v>
          </cell>
          <cell r="M891">
            <v>0</v>
          </cell>
          <cell r="N891">
            <v>5000000</v>
          </cell>
          <cell r="P891">
            <v>1912243.76</v>
          </cell>
          <cell r="R891">
            <v>1912243.76</v>
          </cell>
          <cell r="S891">
            <v>3087756.24</v>
          </cell>
        </row>
        <row r="892">
          <cell r="D892" t="str">
            <v>08</v>
          </cell>
          <cell r="H892" t="str">
            <v>5</v>
          </cell>
          <cell r="L892">
            <v>178751</v>
          </cell>
          <cell r="M892">
            <v>-178751</v>
          </cell>
          <cell r="N892">
            <v>0</v>
          </cell>
          <cell r="P892">
            <v>0</v>
          </cell>
          <cell r="R892">
            <v>0</v>
          </cell>
          <cell r="S892">
            <v>0</v>
          </cell>
        </row>
        <row r="893">
          <cell r="D893" t="str">
            <v>08</v>
          </cell>
          <cell r="H893" t="str">
            <v>5</v>
          </cell>
          <cell r="L893">
            <v>32278</v>
          </cell>
          <cell r="M893">
            <v>0</v>
          </cell>
          <cell r="N893">
            <v>32278</v>
          </cell>
          <cell r="P893">
            <v>0</v>
          </cell>
          <cell r="R893">
            <v>0</v>
          </cell>
          <cell r="S893">
            <v>32278</v>
          </cell>
        </row>
        <row r="894">
          <cell r="D894" t="str">
            <v>08</v>
          </cell>
          <cell r="H894" t="str">
            <v>1</v>
          </cell>
          <cell r="L894">
            <v>7304928</v>
          </cell>
          <cell r="M894">
            <v>344400</v>
          </cell>
          <cell r="N894">
            <v>7649328</v>
          </cell>
          <cell r="P894">
            <v>6506837.0300000003</v>
          </cell>
          <cell r="R894">
            <v>6223076.0300000003</v>
          </cell>
          <cell r="S894">
            <v>1142490.9699999997</v>
          </cell>
        </row>
        <row r="895">
          <cell r="D895" t="str">
            <v>08</v>
          </cell>
          <cell r="H895" t="str">
            <v>1</v>
          </cell>
          <cell r="L895">
            <v>1365096</v>
          </cell>
          <cell r="M895">
            <v>64800</v>
          </cell>
          <cell r="N895">
            <v>1429896</v>
          </cell>
          <cell r="P895">
            <v>1149603.32</v>
          </cell>
          <cell r="R895">
            <v>1149603.32</v>
          </cell>
          <cell r="S895">
            <v>280292.67999999993</v>
          </cell>
        </row>
        <row r="896">
          <cell r="D896" t="str">
            <v>08</v>
          </cell>
          <cell r="H896" t="str">
            <v>1</v>
          </cell>
          <cell r="L896">
            <v>195324</v>
          </cell>
          <cell r="M896">
            <v>37658</v>
          </cell>
          <cell r="N896">
            <v>232982</v>
          </cell>
          <cell r="P896">
            <v>211730</v>
          </cell>
          <cell r="R896">
            <v>189987</v>
          </cell>
          <cell r="S896">
            <v>21252</v>
          </cell>
        </row>
        <row r="897">
          <cell r="D897" t="str">
            <v>08</v>
          </cell>
          <cell r="H897" t="str">
            <v>1</v>
          </cell>
          <cell r="L897">
            <v>120417</v>
          </cell>
          <cell r="M897">
            <v>5670</v>
          </cell>
          <cell r="N897">
            <v>126087</v>
          </cell>
          <cell r="P897">
            <v>116971.19</v>
          </cell>
          <cell r="R897">
            <v>116971.19</v>
          </cell>
          <cell r="S897">
            <v>9115.8099999999977</v>
          </cell>
        </row>
        <row r="898">
          <cell r="D898" t="str">
            <v>08</v>
          </cell>
          <cell r="H898" t="str">
            <v>1</v>
          </cell>
          <cell r="L898">
            <v>1204170</v>
          </cell>
          <cell r="M898">
            <v>56836</v>
          </cell>
          <cell r="N898">
            <v>1261006</v>
          </cell>
          <cell r="P898">
            <v>558983.93000000005</v>
          </cell>
          <cell r="R898">
            <v>558983.93000000005</v>
          </cell>
          <cell r="S898">
            <v>702022.07</v>
          </cell>
        </row>
        <row r="899">
          <cell r="D899" t="str">
            <v>08</v>
          </cell>
          <cell r="H899" t="str">
            <v>1</v>
          </cell>
          <cell r="L899">
            <v>155617</v>
          </cell>
          <cell r="M899">
            <v>0</v>
          </cell>
          <cell r="N899">
            <v>155617</v>
          </cell>
          <cell r="P899">
            <v>100067.49</v>
          </cell>
          <cell r="R899">
            <v>100067.49</v>
          </cell>
          <cell r="S899">
            <v>55549.509999999995</v>
          </cell>
        </row>
        <row r="900">
          <cell r="D900" t="str">
            <v>08</v>
          </cell>
          <cell r="H900" t="str">
            <v>1</v>
          </cell>
          <cell r="L900">
            <v>219148</v>
          </cell>
          <cell r="M900">
            <v>7150</v>
          </cell>
          <cell r="N900">
            <v>226298</v>
          </cell>
          <cell r="P900">
            <v>191734.26</v>
          </cell>
          <cell r="R900">
            <v>183034.47</v>
          </cell>
          <cell r="S900">
            <v>34563.739999999991</v>
          </cell>
        </row>
        <row r="901">
          <cell r="D901" t="str">
            <v>08</v>
          </cell>
          <cell r="H901" t="str">
            <v>1</v>
          </cell>
          <cell r="L901">
            <v>1278363</v>
          </cell>
          <cell r="M901">
            <v>101976</v>
          </cell>
          <cell r="N901">
            <v>1380339</v>
          </cell>
          <cell r="P901">
            <v>1118448.5</v>
          </cell>
          <cell r="R901">
            <v>1067699.79</v>
          </cell>
          <cell r="S901">
            <v>261890.5</v>
          </cell>
        </row>
        <row r="902">
          <cell r="D902" t="str">
            <v>08</v>
          </cell>
          <cell r="H902" t="str">
            <v>1</v>
          </cell>
          <cell r="L902">
            <v>146099</v>
          </cell>
          <cell r="M902">
            <v>11655</v>
          </cell>
          <cell r="N902">
            <v>157754</v>
          </cell>
          <cell r="P902">
            <v>130552.84</v>
          </cell>
          <cell r="R902">
            <v>124877.62</v>
          </cell>
          <cell r="S902">
            <v>27201.160000000003</v>
          </cell>
        </row>
        <row r="903">
          <cell r="D903" t="str">
            <v>08</v>
          </cell>
          <cell r="H903" t="str">
            <v>1</v>
          </cell>
          <cell r="L903">
            <v>129867</v>
          </cell>
          <cell r="M903">
            <v>0</v>
          </cell>
          <cell r="N903">
            <v>129867</v>
          </cell>
          <cell r="P903">
            <v>108090</v>
          </cell>
          <cell r="R903">
            <v>99806</v>
          </cell>
          <cell r="S903">
            <v>21777</v>
          </cell>
        </row>
        <row r="904">
          <cell r="D904" t="str">
            <v>08</v>
          </cell>
          <cell r="H904" t="str">
            <v>1</v>
          </cell>
          <cell r="L904">
            <v>228170</v>
          </cell>
          <cell r="M904">
            <v>17052</v>
          </cell>
          <cell r="N904">
            <v>245222</v>
          </cell>
          <cell r="P904">
            <v>116856.02</v>
          </cell>
          <cell r="R904">
            <v>116856.02</v>
          </cell>
          <cell r="S904">
            <v>128365.98</v>
          </cell>
        </row>
        <row r="905">
          <cell r="D905" t="str">
            <v>08</v>
          </cell>
          <cell r="H905" t="str">
            <v>1</v>
          </cell>
          <cell r="L905">
            <v>521616</v>
          </cell>
          <cell r="M905">
            <v>0</v>
          </cell>
          <cell r="N905">
            <v>521616</v>
          </cell>
          <cell r="P905">
            <v>445158</v>
          </cell>
          <cell r="R905">
            <v>445158</v>
          </cell>
          <cell r="S905">
            <v>76458</v>
          </cell>
        </row>
        <row r="906">
          <cell r="D906" t="str">
            <v>08</v>
          </cell>
          <cell r="H906" t="str">
            <v>1</v>
          </cell>
          <cell r="L906">
            <v>470856</v>
          </cell>
          <cell r="M906">
            <v>0</v>
          </cell>
          <cell r="N906">
            <v>470856</v>
          </cell>
          <cell r="P906">
            <v>401016</v>
          </cell>
          <cell r="R906">
            <v>366441</v>
          </cell>
          <cell r="S906">
            <v>69840</v>
          </cell>
        </row>
        <row r="907">
          <cell r="D907" t="str">
            <v>08</v>
          </cell>
          <cell r="H907" t="str">
            <v>1</v>
          </cell>
          <cell r="L907">
            <v>304372</v>
          </cell>
          <cell r="M907">
            <v>14350</v>
          </cell>
          <cell r="N907">
            <v>318722</v>
          </cell>
          <cell r="P907">
            <v>296579.55</v>
          </cell>
          <cell r="R907">
            <v>296579.55</v>
          </cell>
          <cell r="S907">
            <v>22142.450000000012</v>
          </cell>
        </row>
        <row r="908">
          <cell r="D908" t="str">
            <v>08</v>
          </cell>
          <cell r="H908" t="str">
            <v>1</v>
          </cell>
          <cell r="L908">
            <v>80465</v>
          </cell>
          <cell r="M908">
            <v>0</v>
          </cell>
          <cell r="N908">
            <v>80465</v>
          </cell>
          <cell r="P908">
            <v>0</v>
          </cell>
          <cell r="R908">
            <v>0</v>
          </cell>
          <cell r="S908">
            <v>80465</v>
          </cell>
        </row>
        <row r="909">
          <cell r="D909" t="str">
            <v>08</v>
          </cell>
          <cell r="H909" t="str">
            <v>2</v>
          </cell>
          <cell r="L909">
            <v>20000</v>
          </cell>
          <cell r="M909">
            <v>0</v>
          </cell>
          <cell r="N909">
            <v>20000</v>
          </cell>
          <cell r="P909">
            <v>16922.18</v>
          </cell>
          <cell r="R909">
            <v>16922.18</v>
          </cell>
          <cell r="S909">
            <v>3077.8199999999997</v>
          </cell>
        </row>
        <row r="910">
          <cell r="D910" t="str">
            <v>08</v>
          </cell>
          <cell r="H910" t="str">
            <v>2</v>
          </cell>
          <cell r="L910">
            <v>75000</v>
          </cell>
          <cell r="M910">
            <v>0</v>
          </cell>
          <cell r="N910">
            <v>75000</v>
          </cell>
          <cell r="P910">
            <v>54297.11</v>
          </cell>
          <cell r="R910">
            <v>54297.11</v>
          </cell>
          <cell r="S910">
            <v>20702.89</v>
          </cell>
        </row>
        <row r="911">
          <cell r="D911" t="str">
            <v>08</v>
          </cell>
          <cell r="H911" t="str">
            <v>2</v>
          </cell>
          <cell r="L911">
            <v>1500</v>
          </cell>
          <cell r="M911">
            <v>0</v>
          </cell>
          <cell r="N911">
            <v>1500</v>
          </cell>
          <cell r="P911">
            <v>0</v>
          </cell>
          <cell r="R911">
            <v>0</v>
          </cell>
          <cell r="S911">
            <v>1500</v>
          </cell>
        </row>
        <row r="912">
          <cell r="D912" t="str">
            <v>08</v>
          </cell>
          <cell r="H912" t="str">
            <v>2</v>
          </cell>
          <cell r="L912">
            <v>1215</v>
          </cell>
          <cell r="M912">
            <v>200</v>
          </cell>
          <cell r="N912">
            <v>1415</v>
          </cell>
          <cell r="P912">
            <v>1238</v>
          </cell>
          <cell r="R912">
            <v>1238</v>
          </cell>
          <cell r="S912">
            <v>177</v>
          </cell>
        </row>
        <row r="913">
          <cell r="D913" t="str">
            <v>08</v>
          </cell>
          <cell r="H913" t="str">
            <v>2</v>
          </cell>
          <cell r="L913">
            <v>2100000</v>
          </cell>
          <cell r="M913">
            <v>0</v>
          </cell>
          <cell r="N913">
            <v>2100000</v>
          </cell>
          <cell r="P913">
            <v>1005265.44</v>
          </cell>
          <cell r="R913">
            <v>1005265.44</v>
          </cell>
          <cell r="S913">
            <v>1094734.56</v>
          </cell>
        </row>
        <row r="914">
          <cell r="D914" t="str">
            <v>08</v>
          </cell>
          <cell r="H914" t="str">
            <v>2</v>
          </cell>
          <cell r="L914">
            <v>10000</v>
          </cell>
          <cell r="M914">
            <v>0</v>
          </cell>
          <cell r="N914">
            <v>10000</v>
          </cell>
          <cell r="P914">
            <v>8514.7199999999993</v>
          </cell>
          <cell r="R914">
            <v>8514.7199999999993</v>
          </cell>
          <cell r="S914">
            <v>1485.2800000000007</v>
          </cell>
        </row>
        <row r="915">
          <cell r="D915" t="str">
            <v>08</v>
          </cell>
          <cell r="H915" t="str">
            <v>2</v>
          </cell>
          <cell r="L915">
            <v>2761</v>
          </cell>
          <cell r="M915">
            <v>0</v>
          </cell>
          <cell r="N915">
            <v>2761</v>
          </cell>
          <cell r="P915">
            <v>1387</v>
          </cell>
          <cell r="R915">
            <v>1387</v>
          </cell>
          <cell r="S915">
            <v>1374</v>
          </cell>
        </row>
        <row r="916">
          <cell r="D916" t="str">
            <v>08</v>
          </cell>
          <cell r="H916" t="str">
            <v>2</v>
          </cell>
          <cell r="L916">
            <v>1000</v>
          </cell>
          <cell r="M916">
            <v>0</v>
          </cell>
          <cell r="N916">
            <v>1000</v>
          </cell>
          <cell r="P916">
            <v>0</v>
          </cell>
          <cell r="R916">
            <v>0</v>
          </cell>
          <cell r="S916">
            <v>1000</v>
          </cell>
        </row>
        <row r="917">
          <cell r="D917" t="str">
            <v>08</v>
          </cell>
          <cell r="H917" t="str">
            <v>2</v>
          </cell>
          <cell r="L917">
            <v>5395</v>
          </cell>
          <cell r="M917">
            <v>0</v>
          </cell>
          <cell r="N917">
            <v>5395</v>
          </cell>
          <cell r="P917">
            <v>0</v>
          </cell>
          <cell r="R917">
            <v>0</v>
          </cell>
          <cell r="S917">
            <v>5395</v>
          </cell>
        </row>
        <row r="918">
          <cell r="D918" t="str">
            <v>08</v>
          </cell>
          <cell r="H918" t="str">
            <v>2</v>
          </cell>
          <cell r="L918">
            <v>1460</v>
          </cell>
          <cell r="M918">
            <v>0</v>
          </cell>
          <cell r="N918">
            <v>1460</v>
          </cell>
          <cell r="P918">
            <v>121.99</v>
          </cell>
          <cell r="R918">
            <v>121.99</v>
          </cell>
          <cell r="S918">
            <v>1338.01</v>
          </cell>
        </row>
        <row r="919">
          <cell r="D919" t="str">
            <v>08</v>
          </cell>
          <cell r="H919" t="str">
            <v>2</v>
          </cell>
          <cell r="L919">
            <v>3034</v>
          </cell>
          <cell r="M919">
            <v>0</v>
          </cell>
          <cell r="N919">
            <v>3034</v>
          </cell>
          <cell r="P919">
            <v>0</v>
          </cell>
          <cell r="R919">
            <v>0</v>
          </cell>
          <cell r="S919">
            <v>3034</v>
          </cell>
        </row>
        <row r="920">
          <cell r="D920" t="str">
            <v>08</v>
          </cell>
          <cell r="H920" t="str">
            <v>2</v>
          </cell>
          <cell r="L920">
            <v>2000</v>
          </cell>
          <cell r="M920">
            <v>0</v>
          </cell>
          <cell r="N920">
            <v>2000</v>
          </cell>
          <cell r="P920">
            <v>0</v>
          </cell>
          <cell r="R920">
            <v>0</v>
          </cell>
          <cell r="S920">
            <v>2000</v>
          </cell>
        </row>
        <row r="921">
          <cell r="D921" t="str">
            <v>08</v>
          </cell>
          <cell r="H921" t="str">
            <v>2</v>
          </cell>
          <cell r="L921">
            <v>4000</v>
          </cell>
          <cell r="M921">
            <v>0</v>
          </cell>
          <cell r="N921">
            <v>4000</v>
          </cell>
          <cell r="P921">
            <v>2195.52</v>
          </cell>
          <cell r="R921">
            <v>2195.52</v>
          </cell>
          <cell r="S921">
            <v>1804.48</v>
          </cell>
        </row>
        <row r="922">
          <cell r="D922" t="str">
            <v>08</v>
          </cell>
          <cell r="H922" t="str">
            <v>2</v>
          </cell>
          <cell r="L922">
            <v>26810</v>
          </cell>
          <cell r="M922">
            <v>0</v>
          </cell>
          <cell r="N922">
            <v>26810</v>
          </cell>
          <cell r="P922">
            <v>4863.3500000000004</v>
          </cell>
          <cell r="R922">
            <v>4863.3500000000004</v>
          </cell>
          <cell r="S922">
            <v>21946.65</v>
          </cell>
        </row>
        <row r="923">
          <cell r="D923" t="str">
            <v>08</v>
          </cell>
          <cell r="H923" t="str">
            <v>2</v>
          </cell>
          <cell r="L923">
            <v>3000</v>
          </cell>
          <cell r="M923">
            <v>0</v>
          </cell>
          <cell r="N923">
            <v>3000</v>
          </cell>
          <cell r="P923">
            <v>2721.82</v>
          </cell>
          <cell r="R923">
            <v>2721.82</v>
          </cell>
          <cell r="S923">
            <v>278.17999999999984</v>
          </cell>
        </row>
        <row r="924">
          <cell r="D924" t="str">
            <v>08</v>
          </cell>
          <cell r="H924" t="str">
            <v>2</v>
          </cell>
          <cell r="L924">
            <v>4377</v>
          </cell>
          <cell r="M924">
            <v>0</v>
          </cell>
          <cell r="N924">
            <v>4377</v>
          </cell>
          <cell r="P924">
            <v>0</v>
          </cell>
          <cell r="R924">
            <v>0</v>
          </cell>
          <cell r="S924">
            <v>4377</v>
          </cell>
        </row>
        <row r="925">
          <cell r="D925" t="str">
            <v>08</v>
          </cell>
          <cell r="H925" t="str">
            <v>2</v>
          </cell>
          <cell r="L925">
            <v>5000</v>
          </cell>
          <cell r="M925">
            <v>700</v>
          </cell>
          <cell r="N925">
            <v>5700</v>
          </cell>
          <cell r="P925">
            <v>2450</v>
          </cell>
          <cell r="R925">
            <v>2450</v>
          </cell>
          <cell r="S925">
            <v>3250</v>
          </cell>
        </row>
        <row r="926">
          <cell r="D926" t="str">
            <v>08</v>
          </cell>
          <cell r="H926" t="str">
            <v>2</v>
          </cell>
          <cell r="L926">
            <v>2000</v>
          </cell>
          <cell r="M926">
            <v>0</v>
          </cell>
          <cell r="N926">
            <v>2000</v>
          </cell>
          <cell r="P926">
            <v>1649.09</v>
          </cell>
          <cell r="R926">
            <v>1649.09</v>
          </cell>
          <cell r="S926">
            <v>350.91000000000008</v>
          </cell>
        </row>
        <row r="927">
          <cell r="D927" t="str">
            <v>08</v>
          </cell>
          <cell r="H927" t="str">
            <v>2</v>
          </cell>
          <cell r="L927">
            <v>64655</v>
          </cell>
          <cell r="M927">
            <v>0</v>
          </cell>
          <cell r="N927">
            <v>64655</v>
          </cell>
          <cell r="P927">
            <v>0</v>
          </cell>
          <cell r="R927">
            <v>0</v>
          </cell>
          <cell r="S927">
            <v>64655</v>
          </cell>
        </row>
        <row r="928">
          <cell r="D928" t="str">
            <v>08</v>
          </cell>
          <cell r="H928" t="str">
            <v>2</v>
          </cell>
          <cell r="L928">
            <v>6000</v>
          </cell>
          <cell r="M928">
            <v>0</v>
          </cell>
          <cell r="N928">
            <v>6000</v>
          </cell>
          <cell r="P928">
            <v>0</v>
          </cell>
          <cell r="R928">
            <v>0</v>
          </cell>
          <cell r="S928">
            <v>6000</v>
          </cell>
        </row>
        <row r="929">
          <cell r="D929" t="str">
            <v>08</v>
          </cell>
          <cell r="H929" t="str">
            <v>2</v>
          </cell>
          <cell r="L929">
            <v>1500</v>
          </cell>
          <cell r="M929">
            <v>0</v>
          </cell>
          <cell r="N929">
            <v>1500</v>
          </cell>
          <cell r="P929">
            <v>1381.16</v>
          </cell>
          <cell r="R929">
            <v>1381.16</v>
          </cell>
          <cell r="S929">
            <v>118.83999999999992</v>
          </cell>
        </row>
        <row r="930">
          <cell r="D930" t="str">
            <v>08</v>
          </cell>
          <cell r="H930" t="str">
            <v>2</v>
          </cell>
          <cell r="L930">
            <v>165000</v>
          </cell>
          <cell r="M930">
            <v>0</v>
          </cell>
          <cell r="N930">
            <v>165000</v>
          </cell>
          <cell r="P930">
            <v>156553.63</v>
          </cell>
          <cell r="R930">
            <v>156553.63</v>
          </cell>
          <cell r="S930">
            <v>8446.3699999999953</v>
          </cell>
        </row>
        <row r="931">
          <cell r="D931" t="str">
            <v>08</v>
          </cell>
          <cell r="H931" t="str">
            <v>2</v>
          </cell>
          <cell r="L931">
            <v>3000</v>
          </cell>
          <cell r="M931">
            <v>0</v>
          </cell>
          <cell r="N931">
            <v>3000</v>
          </cell>
          <cell r="P931">
            <v>1731.58</v>
          </cell>
          <cell r="R931">
            <v>1731.58</v>
          </cell>
          <cell r="S931">
            <v>1268.42</v>
          </cell>
        </row>
        <row r="932">
          <cell r="D932" t="str">
            <v>08</v>
          </cell>
          <cell r="H932" t="str">
            <v>2</v>
          </cell>
          <cell r="L932">
            <v>26610</v>
          </cell>
          <cell r="M932">
            <v>0</v>
          </cell>
          <cell r="N932">
            <v>26610</v>
          </cell>
          <cell r="P932">
            <v>986</v>
          </cell>
          <cell r="R932">
            <v>986</v>
          </cell>
          <cell r="S932">
            <v>25624</v>
          </cell>
        </row>
        <row r="933">
          <cell r="D933" t="str">
            <v>08</v>
          </cell>
          <cell r="H933" t="str">
            <v>2</v>
          </cell>
          <cell r="L933">
            <v>2500</v>
          </cell>
          <cell r="M933">
            <v>0</v>
          </cell>
          <cell r="N933">
            <v>2500</v>
          </cell>
          <cell r="P933">
            <v>0</v>
          </cell>
          <cell r="R933">
            <v>0</v>
          </cell>
          <cell r="S933">
            <v>2500</v>
          </cell>
        </row>
        <row r="934">
          <cell r="D934" t="str">
            <v>08</v>
          </cell>
          <cell r="H934" t="str">
            <v>2</v>
          </cell>
          <cell r="L934">
            <v>75500</v>
          </cell>
          <cell r="M934">
            <v>1595.3</v>
          </cell>
          <cell r="N934">
            <v>77095.3</v>
          </cell>
          <cell r="P934">
            <v>0</v>
          </cell>
          <cell r="R934">
            <v>0</v>
          </cell>
          <cell r="S934">
            <v>77095.3</v>
          </cell>
        </row>
        <row r="935">
          <cell r="D935" t="str">
            <v>08</v>
          </cell>
          <cell r="H935" t="str">
            <v>2</v>
          </cell>
          <cell r="L935">
            <v>4541</v>
          </cell>
          <cell r="M935">
            <v>0</v>
          </cell>
          <cell r="N935">
            <v>4541</v>
          </cell>
          <cell r="P935">
            <v>4363.0200000000004</v>
          </cell>
          <cell r="R935">
            <v>4363.0200000000004</v>
          </cell>
          <cell r="S935">
            <v>177.97999999999956</v>
          </cell>
        </row>
        <row r="936">
          <cell r="D936" t="str">
            <v>08</v>
          </cell>
          <cell r="H936" t="str">
            <v>2</v>
          </cell>
          <cell r="L936">
            <v>2000</v>
          </cell>
          <cell r="M936">
            <v>0</v>
          </cell>
          <cell r="N936">
            <v>2000</v>
          </cell>
          <cell r="P936">
            <v>539.84</v>
          </cell>
          <cell r="R936">
            <v>539.84</v>
          </cell>
          <cell r="S936">
            <v>1460.1599999999999</v>
          </cell>
        </row>
        <row r="937">
          <cell r="D937" t="str">
            <v>08</v>
          </cell>
          <cell r="H937" t="str">
            <v>2</v>
          </cell>
          <cell r="L937">
            <v>12500</v>
          </cell>
          <cell r="M937">
            <v>0</v>
          </cell>
          <cell r="N937">
            <v>12500</v>
          </cell>
          <cell r="P937">
            <v>2641.95</v>
          </cell>
          <cell r="R937">
            <v>2641.95</v>
          </cell>
          <cell r="S937">
            <v>9858.0499999999993</v>
          </cell>
        </row>
        <row r="938">
          <cell r="D938" t="str">
            <v>08</v>
          </cell>
          <cell r="H938" t="str">
            <v>2</v>
          </cell>
          <cell r="L938">
            <v>25594</v>
          </cell>
          <cell r="M938">
            <v>0</v>
          </cell>
          <cell r="N938">
            <v>25594</v>
          </cell>
          <cell r="P938">
            <v>6371.29</v>
          </cell>
          <cell r="R938">
            <v>6371.29</v>
          </cell>
          <cell r="S938">
            <v>19222.71</v>
          </cell>
        </row>
        <row r="939">
          <cell r="D939" t="str">
            <v>08</v>
          </cell>
          <cell r="H939" t="str">
            <v>2</v>
          </cell>
          <cell r="L939">
            <v>3000</v>
          </cell>
          <cell r="M939">
            <v>0</v>
          </cell>
          <cell r="N939">
            <v>3000</v>
          </cell>
          <cell r="P939">
            <v>293.95999999999998</v>
          </cell>
          <cell r="R939">
            <v>293.95999999999998</v>
          </cell>
          <cell r="S939">
            <v>2706.04</v>
          </cell>
        </row>
        <row r="940">
          <cell r="D940" t="str">
            <v>08</v>
          </cell>
          <cell r="H940" t="str">
            <v>3</v>
          </cell>
          <cell r="L940">
            <v>265791</v>
          </cell>
          <cell r="M940">
            <v>0</v>
          </cell>
          <cell r="N940">
            <v>265791</v>
          </cell>
          <cell r="P940">
            <v>158473.5</v>
          </cell>
          <cell r="R940">
            <v>158473.5</v>
          </cell>
          <cell r="S940">
            <v>107317.5</v>
          </cell>
        </row>
        <row r="941">
          <cell r="D941" t="str">
            <v>08</v>
          </cell>
          <cell r="H941" t="str">
            <v>3</v>
          </cell>
          <cell r="L941">
            <v>350000</v>
          </cell>
          <cell r="M941">
            <v>0</v>
          </cell>
          <cell r="N941">
            <v>350000</v>
          </cell>
          <cell r="P941">
            <v>269543.78000000003</v>
          </cell>
          <cell r="R941">
            <v>269543.78000000003</v>
          </cell>
          <cell r="S941">
            <v>80456.219999999972</v>
          </cell>
        </row>
        <row r="942">
          <cell r="D942" t="str">
            <v>08</v>
          </cell>
          <cell r="H942" t="str">
            <v>3</v>
          </cell>
          <cell r="L942">
            <v>68024</v>
          </cell>
          <cell r="M942">
            <v>0</v>
          </cell>
          <cell r="N942">
            <v>68024</v>
          </cell>
          <cell r="P942">
            <v>37424.5</v>
          </cell>
          <cell r="R942">
            <v>37424.5</v>
          </cell>
          <cell r="S942">
            <v>30599.5</v>
          </cell>
        </row>
        <row r="943">
          <cell r="D943" t="str">
            <v>08</v>
          </cell>
          <cell r="H943" t="str">
            <v>3</v>
          </cell>
          <cell r="L943">
            <v>16800</v>
          </cell>
          <cell r="M943">
            <v>0</v>
          </cell>
          <cell r="N943">
            <v>16800</v>
          </cell>
          <cell r="P943">
            <v>12745.62</v>
          </cell>
          <cell r="R943">
            <v>12745.62</v>
          </cell>
          <cell r="S943">
            <v>4054.3799999999992</v>
          </cell>
        </row>
        <row r="944">
          <cell r="D944" t="str">
            <v>08</v>
          </cell>
          <cell r="H944" t="str">
            <v>3</v>
          </cell>
          <cell r="L944">
            <v>11880</v>
          </cell>
          <cell r="M944">
            <v>-5000</v>
          </cell>
          <cell r="N944">
            <v>6880</v>
          </cell>
          <cell r="P944">
            <v>3385.75</v>
          </cell>
          <cell r="R944">
            <v>3385.75</v>
          </cell>
          <cell r="S944">
            <v>3494.25</v>
          </cell>
        </row>
        <row r="945">
          <cell r="D945" t="str">
            <v>08</v>
          </cell>
          <cell r="H945" t="str">
            <v>3</v>
          </cell>
          <cell r="L945">
            <v>188000</v>
          </cell>
          <cell r="M945">
            <v>-1495</v>
          </cell>
          <cell r="N945">
            <v>186505</v>
          </cell>
          <cell r="P945">
            <v>124304</v>
          </cell>
          <cell r="R945">
            <v>124304</v>
          </cell>
          <cell r="S945">
            <v>62201</v>
          </cell>
        </row>
        <row r="946">
          <cell r="D946" t="str">
            <v>08</v>
          </cell>
          <cell r="H946" t="str">
            <v>3</v>
          </cell>
          <cell r="L946">
            <v>13617</v>
          </cell>
          <cell r="M946">
            <v>0</v>
          </cell>
          <cell r="N946">
            <v>13617</v>
          </cell>
          <cell r="P946">
            <v>5934.91</v>
          </cell>
          <cell r="R946">
            <v>5934.91</v>
          </cell>
          <cell r="S946">
            <v>7682.09</v>
          </cell>
        </row>
        <row r="947">
          <cell r="D947" t="str">
            <v>08</v>
          </cell>
          <cell r="H947" t="str">
            <v>3</v>
          </cell>
          <cell r="L947">
            <v>35000</v>
          </cell>
          <cell r="M947">
            <v>0</v>
          </cell>
          <cell r="N947">
            <v>35000</v>
          </cell>
          <cell r="P947">
            <v>19970.8</v>
          </cell>
          <cell r="R947">
            <v>19970.8</v>
          </cell>
          <cell r="S947">
            <v>15029.2</v>
          </cell>
        </row>
        <row r="948">
          <cell r="D948" t="str">
            <v>08</v>
          </cell>
          <cell r="H948" t="str">
            <v>3</v>
          </cell>
          <cell r="L948">
            <v>171706</v>
          </cell>
          <cell r="M948">
            <v>0</v>
          </cell>
          <cell r="N948">
            <v>171706</v>
          </cell>
          <cell r="P948">
            <v>41706</v>
          </cell>
          <cell r="R948">
            <v>41706</v>
          </cell>
          <cell r="S948">
            <v>130000</v>
          </cell>
        </row>
        <row r="949">
          <cell r="D949" t="str">
            <v>08</v>
          </cell>
          <cell r="H949" t="str">
            <v>3</v>
          </cell>
          <cell r="L949">
            <v>550000</v>
          </cell>
          <cell r="M949">
            <v>0</v>
          </cell>
          <cell r="N949">
            <v>550000</v>
          </cell>
          <cell r="P949">
            <v>275361.96999999997</v>
          </cell>
          <cell r="R949">
            <v>275361.96999999997</v>
          </cell>
          <cell r="S949">
            <v>274638.03000000003</v>
          </cell>
        </row>
        <row r="950">
          <cell r="D950" t="str">
            <v>08</v>
          </cell>
          <cell r="H950" t="str">
            <v>3</v>
          </cell>
          <cell r="L950">
            <v>24955</v>
          </cell>
          <cell r="M950">
            <v>0</v>
          </cell>
          <cell r="N950">
            <v>24955</v>
          </cell>
          <cell r="P950">
            <v>1653</v>
          </cell>
          <cell r="R950">
            <v>1653</v>
          </cell>
          <cell r="S950">
            <v>23302</v>
          </cell>
        </row>
        <row r="951">
          <cell r="D951" t="str">
            <v>08</v>
          </cell>
          <cell r="H951" t="str">
            <v>3</v>
          </cell>
          <cell r="L951">
            <v>35000</v>
          </cell>
          <cell r="M951">
            <v>300</v>
          </cell>
          <cell r="N951">
            <v>35300</v>
          </cell>
          <cell r="P951">
            <v>24745.18</v>
          </cell>
          <cell r="R951">
            <v>24745.18</v>
          </cell>
          <cell r="S951">
            <v>10554.82</v>
          </cell>
        </row>
        <row r="952">
          <cell r="D952" t="str">
            <v>08</v>
          </cell>
          <cell r="H952" t="str">
            <v>1</v>
          </cell>
          <cell r="L952">
            <v>3079368</v>
          </cell>
          <cell r="M952">
            <v>134400</v>
          </cell>
          <cell r="N952">
            <v>3213768</v>
          </cell>
          <cell r="P952">
            <v>3022847.93</v>
          </cell>
          <cell r="R952">
            <v>2889285.93</v>
          </cell>
          <cell r="S952">
            <v>190920.06999999983</v>
          </cell>
        </row>
        <row r="953">
          <cell r="D953" t="str">
            <v>08</v>
          </cell>
          <cell r="H953" t="str">
            <v>1</v>
          </cell>
          <cell r="L953">
            <v>128640</v>
          </cell>
          <cell r="M953">
            <v>0</v>
          </cell>
          <cell r="N953">
            <v>128640</v>
          </cell>
          <cell r="P953">
            <v>0</v>
          </cell>
          <cell r="R953">
            <v>0</v>
          </cell>
          <cell r="S953">
            <v>128640</v>
          </cell>
        </row>
        <row r="954">
          <cell r="D954" t="str">
            <v>08</v>
          </cell>
          <cell r="H954" t="str">
            <v>1</v>
          </cell>
          <cell r="L954">
            <v>85848</v>
          </cell>
          <cell r="M954">
            <v>16138</v>
          </cell>
          <cell r="N954">
            <v>101986</v>
          </cell>
          <cell r="P954">
            <v>91737</v>
          </cell>
          <cell r="R954">
            <v>84093</v>
          </cell>
          <cell r="S954">
            <v>10249</v>
          </cell>
        </row>
        <row r="955">
          <cell r="D955" t="str">
            <v>08</v>
          </cell>
          <cell r="H955" t="str">
            <v>1</v>
          </cell>
          <cell r="L955">
            <v>44556</v>
          </cell>
          <cell r="M955">
            <v>1864</v>
          </cell>
          <cell r="N955">
            <v>46420</v>
          </cell>
          <cell r="P955">
            <v>45259.77</v>
          </cell>
          <cell r="R955">
            <v>45259.77</v>
          </cell>
          <cell r="S955">
            <v>1160.2300000000032</v>
          </cell>
        </row>
        <row r="956">
          <cell r="D956" t="str">
            <v>08</v>
          </cell>
          <cell r="H956" t="str">
            <v>1</v>
          </cell>
          <cell r="L956">
            <v>445557</v>
          </cell>
          <cell r="M956">
            <v>18667</v>
          </cell>
          <cell r="N956">
            <v>464224</v>
          </cell>
          <cell r="P956">
            <v>226905.97</v>
          </cell>
          <cell r="R956">
            <v>226905.97</v>
          </cell>
          <cell r="S956">
            <v>237318.03</v>
          </cell>
        </row>
        <row r="957">
          <cell r="D957" t="str">
            <v>08</v>
          </cell>
          <cell r="H957" t="str">
            <v>1</v>
          </cell>
          <cell r="L957">
            <v>15857</v>
          </cell>
          <cell r="M957">
            <v>0</v>
          </cell>
          <cell r="N957">
            <v>15857</v>
          </cell>
          <cell r="P957">
            <v>5261.77</v>
          </cell>
          <cell r="R957">
            <v>5261.77</v>
          </cell>
          <cell r="S957">
            <v>10595.23</v>
          </cell>
        </row>
        <row r="958">
          <cell r="D958" t="str">
            <v>08</v>
          </cell>
          <cell r="H958" t="str">
            <v>1</v>
          </cell>
          <cell r="L958">
            <v>92382</v>
          </cell>
          <cell r="M958">
            <v>0</v>
          </cell>
          <cell r="N958">
            <v>92382</v>
          </cell>
          <cell r="P958">
            <v>89252.459999999992</v>
          </cell>
          <cell r="R958">
            <v>85058.64</v>
          </cell>
          <cell r="S958">
            <v>3129.5400000000081</v>
          </cell>
        </row>
        <row r="959">
          <cell r="D959" t="str">
            <v>08</v>
          </cell>
          <cell r="H959" t="str">
            <v>1</v>
          </cell>
          <cell r="L959">
            <v>538890</v>
          </cell>
          <cell r="M959">
            <v>23520</v>
          </cell>
          <cell r="N959">
            <v>562410</v>
          </cell>
          <cell r="P959">
            <v>520638.69</v>
          </cell>
          <cell r="R959">
            <v>496174.77</v>
          </cell>
          <cell r="S959">
            <v>41771.31</v>
          </cell>
        </row>
        <row r="960">
          <cell r="D960" t="str">
            <v>08</v>
          </cell>
          <cell r="H960" t="str">
            <v>1</v>
          </cell>
          <cell r="L960">
            <v>61588</v>
          </cell>
          <cell r="M960">
            <v>2688</v>
          </cell>
          <cell r="N960">
            <v>64276</v>
          </cell>
          <cell r="P960">
            <v>60621.64</v>
          </cell>
          <cell r="R960">
            <v>57950.400000000001</v>
          </cell>
          <cell r="S960">
            <v>3654.3600000000006</v>
          </cell>
        </row>
        <row r="961">
          <cell r="D961" t="str">
            <v>08</v>
          </cell>
          <cell r="H961" t="str">
            <v>1</v>
          </cell>
          <cell r="L961">
            <v>8417</v>
          </cell>
          <cell r="M961">
            <v>0</v>
          </cell>
          <cell r="N961">
            <v>8417</v>
          </cell>
          <cell r="P961">
            <v>7837</v>
          </cell>
          <cell r="R961">
            <v>7115</v>
          </cell>
          <cell r="S961">
            <v>580</v>
          </cell>
        </row>
        <row r="962">
          <cell r="D962" t="str">
            <v>08</v>
          </cell>
          <cell r="H962" t="str">
            <v>1</v>
          </cell>
          <cell r="L962">
            <v>90525</v>
          </cell>
          <cell r="M962">
            <v>5598</v>
          </cell>
          <cell r="N962">
            <v>96123</v>
          </cell>
          <cell r="P962">
            <v>48462.02</v>
          </cell>
          <cell r="R962">
            <v>48462.02</v>
          </cell>
          <cell r="S962">
            <v>47660.98</v>
          </cell>
        </row>
        <row r="963">
          <cell r="D963" t="str">
            <v>08</v>
          </cell>
          <cell r="H963" t="str">
            <v>1</v>
          </cell>
          <cell r="L963">
            <v>202740</v>
          </cell>
          <cell r="M963">
            <v>0</v>
          </cell>
          <cell r="N963">
            <v>202740</v>
          </cell>
          <cell r="P963">
            <v>193845</v>
          </cell>
          <cell r="R963">
            <v>193845</v>
          </cell>
          <cell r="S963">
            <v>8895</v>
          </cell>
        </row>
        <row r="964">
          <cell r="D964" t="str">
            <v>08</v>
          </cell>
          <cell r="H964" t="str">
            <v>1</v>
          </cell>
          <cell r="L964">
            <v>180384</v>
          </cell>
          <cell r="M964">
            <v>0</v>
          </cell>
          <cell r="N964">
            <v>180384</v>
          </cell>
          <cell r="P964">
            <v>173694</v>
          </cell>
          <cell r="R964">
            <v>158662</v>
          </cell>
          <cell r="S964">
            <v>6690</v>
          </cell>
        </row>
        <row r="965">
          <cell r="D965" t="str">
            <v>08</v>
          </cell>
          <cell r="H965" t="str">
            <v>1</v>
          </cell>
          <cell r="L965">
            <v>128307</v>
          </cell>
          <cell r="M965">
            <v>5600</v>
          </cell>
          <cell r="N965">
            <v>133907</v>
          </cell>
          <cell r="P965">
            <v>129315.87</v>
          </cell>
          <cell r="R965">
            <v>129315.87</v>
          </cell>
          <cell r="S965">
            <v>4591.1300000000047</v>
          </cell>
        </row>
        <row r="966">
          <cell r="D966" t="str">
            <v>08</v>
          </cell>
          <cell r="H966" t="str">
            <v>1</v>
          </cell>
          <cell r="L966">
            <v>65458</v>
          </cell>
          <cell r="M966">
            <v>0</v>
          </cell>
          <cell r="N966">
            <v>65458</v>
          </cell>
          <cell r="P966">
            <v>0</v>
          </cell>
          <cell r="R966">
            <v>0</v>
          </cell>
          <cell r="S966">
            <v>65458</v>
          </cell>
        </row>
        <row r="967">
          <cell r="D967" t="str">
            <v>08</v>
          </cell>
          <cell r="H967" t="str">
            <v>2</v>
          </cell>
          <cell r="L967">
            <v>5000</v>
          </cell>
          <cell r="M967">
            <v>-2500</v>
          </cell>
          <cell r="N967">
            <v>2500</v>
          </cell>
          <cell r="P967">
            <v>2255.3000000000002</v>
          </cell>
          <cell r="R967">
            <v>2255.3000000000002</v>
          </cell>
          <cell r="S967">
            <v>244.69999999999982</v>
          </cell>
        </row>
        <row r="968">
          <cell r="D968" t="str">
            <v>08</v>
          </cell>
          <cell r="H968" t="str">
            <v>2</v>
          </cell>
          <cell r="L968">
            <v>20000</v>
          </cell>
          <cell r="M968">
            <v>0</v>
          </cell>
          <cell r="N968">
            <v>20000</v>
          </cell>
          <cell r="P968">
            <v>3130.7</v>
          </cell>
          <cell r="R968">
            <v>3130.7</v>
          </cell>
          <cell r="S968">
            <v>16869.3</v>
          </cell>
        </row>
        <row r="969">
          <cell r="D969" t="str">
            <v>08</v>
          </cell>
          <cell r="H969" t="str">
            <v>2</v>
          </cell>
          <cell r="L969">
            <v>2000</v>
          </cell>
          <cell r="M969">
            <v>0</v>
          </cell>
          <cell r="N969">
            <v>2000</v>
          </cell>
          <cell r="P969">
            <v>0</v>
          </cell>
          <cell r="R969">
            <v>0</v>
          </cell>
          <cell r="S969">
            <v>2000</v>
          </cell>
        </row>
        <row r="970">
          <cell r="D970" t="str">
            <v>08</v>
          </cell>
          <cell r="H970" t="str">
            <v>2</v>
          </cell>
          <cell r="L970">
            <v>2761</v>
          </cell>
          <cell r="M970">
            <v>0</v>
          </cell>
          <cell r="N970">
            <v>2761</v>
          </cell>
          <cell r="P970">
            <v>0</v>
          </cell>
          <cell r="R970">
            <v>0</v>
          </cell>
          <cell r="S970">
            <v>2761</v>
          </cell>
        </row>
        <row r="971">
          <cell r="D971" t="str">
            <v>08</v>
          </cell>
          <cell r="H971" t="str">
            <v>2</v>
          </cell>
          <cell r="L971">
            <v>1000</v>
          </cell>
          <cell r="M971">
            <v>0</v>
          </cell>
          <cell r="N971">
            <v>1000</v>
          </cell>
          <cell r="P971">
            <v>0</v>
          </cell>
          <cell r="R971">
            <v>0</v>
          </cell>
          <cell r="S971">
            <v>1000</v>
          </cell>
        </row>
        <row r="972">
          <cell r="D972" t="str">
            <v>08</v>
          </cell>
          <cell r="H972" t="str">
            <v>2</v>
          </cell>
          <cell r="L972">
            <v>5395</v>
          </cell>
          <cell r="M972">
            <v>0</v>
          </cell>
          <cell r="N972">
            <v>5395</v>
          </cell>
          <cell r="P972">
            <v>1224.98</v>
          </cell>
          <cell r="R972">
            <v>1224.98</v>
          </cell>
          <cell r="S972">
            <v>4170.0200000000004</v>
          </cell>
        </row>
        <row r="973">
          <cell r="D973" t="str">
            <v>08</v>
          </cell>
          <cell r="H973" t="str">
            <v>2</v>
          </cell>
          <cell r="L973">
            <v>1460</v>
          </cell>
          <cell r="M973">
            <v>0</v>
          </cell>
          <cell r="N973">
            <v>1460</v>
          </cell>
          <cell r="P973">
            <v>0</v>
          </cell>
          <cell r="R973">
            <v>0</v>
          </cell>
          <cell r="S973">
            <v>1460</v>
          </cell>
        </row>
        <row r="974">
          <cell r="D974" t="str">
            <v>08</v>
          </cell>
          <cell r="H974" t="str">
            <v>2</v>
          </cell>
          <cell r="L974">
            <v>1500</v>
          </cell>
          <cell r="M974">
            <v>0</v>
          </cell>
          <cell r="N974">
            <v>1500</v>
          </cell>
          <cell r="P974">
            <v>0</v>
          </cell>
          <cell r="R974">
            <v>0</v>
          </cell>
          <cell r="S974">
            <v>1500</v>
          </cell>
        </row>
        <row r="975">
          <cell r="D975" t="str">
            <v>08</v>
          </cell>
          <cell r="H975" t="str">
            <v>2</v>
          </cell>
          <cell r="L975">
            <v>3034</v>
          </cell>
          <cell r="M975">
            <v>0</v>
          </cell>
          <cell r="N975">
            <v>3034</v>
          </cell>
          <cell r="P975">
            <v>0</v>
          </cell>
          <cell r="R975">
            <v>0</v>
          </cell>
          <cell r="S975">
            <v>3034</v>
          </cell>
        </row>
        <row r="976">
          <cell r="D976" t="str">
            <v>08</v>
          </cell>
          <cell r="H976" t="str">
            <v>2</v>
          </cell>
          <cell r="L976">
            <v>1000</v>
          </cell>
          <cell r="M976">
            <v>0</v>
          </cell>
          <cell r="N976">
            <v>1000</v>
          </cell>
          <cell r="P976">
            <v>0</v>
          </cell>
          <cell r="R976">
            <v>0</v>
          </cell>
          <cell r="S976">
            <v>1000</v>
          </cell>
        </row>
        <row r="977">
          <cell r="D977" t="str">
            <v>08</v>
          </cell>
          <cell r="H977" t="str">
            <v>2</v>
          </cell>
          <cell r="L977">
            <v>2000</v>
          </cell>
          <cell r="M977">
            <v>0</v>
          </cell>
          <cell r="N977">
            <v>2000</v>
          </cell>
          <cell r="P977">
            <v>1010.02</v>
          </cell>
          <cell r="R977">
            <v>1010.02</v>
          </cell>
          <cell r="S977">
            <v>989.98</v>
          </cell>
        </row>
        <row r="978">
          <cell r="D978" t="str">
            <v>08</v>
          </cell>
          <cell r="H978" t="str">
            <v>2</v>
          </cell>
          <cell r="L978">
            <v>26810</v>
          </cell>
          <cell r="M978">
            <v>0</v>
          </cell>
          <cell r="N978">
            <v>26810</v>
          </cell>
          <cell r="P978">
            <v>1667.13</v>
          </cell>
          <cell r="R978">
            <v>1667.13</v>
          </cell>
          <cell r="S978">
            <v>25142.87</v>
          </cell>
        </row>
        <row r="979">
          <cell r="D979" t="str">
            <v>08</v>
          </cell>
          <cell r="H979" t="str">
            <v>2</v>
          </cell>
          <cell r="L979">
            <v>1000</v>
          </cell>
          <cell r="M979">
            <v>0</v>
          </cell>
          <cell r="N979">
            <v>1000</v>
          </cell>
          <cell r="P979">
            <v>204.45</v>
          </cell>
          <cell r="R979">
            <v>204.45</v>
          </cell>
          <cell r="S979">
            <v>795.55</v>
          </cell>
        </row>
        <row r="980">
          <cell r="D980" t="str">
            <v>08</v>
          </cell>
          <cell r="H980" t="str">
            <v>2</v>
          </cell>
          <cell r="L980">
            <v>4377</v>
          </cell>
          <cell r="M980">
            <v>0</v>
          </cell>
          <cell r="N980">
            <v>4377</v>
          </cell>
          <cell r="P980">
            <v>3363.02</v>
          </cell>
          <cell r="R980">
            <v>3363.02</v>
          </cell>
          <cell r="S980">
            <v>1013.98</v>
          </cell>
        </row>
        <row r="981">
          <cell r="D981" t="str">
            <v>08</v>
          </cell>
          <cell r="H981" t="str">
            <v>2</v>
          </cell>
          <cell r="L981">
            <v>2000</v>
          </cell>
          <cell r="M981">
            <v>-700</v>
          </cell>
          <cell r="N981">
            <v>1300</v>
          </cell>
          <cell r="P981">
            <v>0</v>
          </cell>
          <cell r="R981">
            <v>0</v>
          </cell>
          <cell r="S981">
            <v>1300</v>
          </cell>
        </row>
        <row r="982">
          <cell r="D982" t="str">
            <v>08</v>
          </cell>
          <cell r="H982" t="str">
            <v>2</v>
          </cell>
          <cell r="L982">
            <v>5000</v>
          </cell>
          <cell r="M982">
            <v>0</v>
          </cell>
          <cell r="N982">
            <v>5000</v>
          </cell>
          <cell r="P982">
            <v>1415</v>
          </cell>
          <cell r="R982">
            <v>1415</v>
          </cell>
          <cell r="S982">
            <v>3585</v>
          </cell>
        </row>
        <row r="983">
          <cell r="D983" t="str">
            <v>08</v>
          </cell>
          <cell r="H983" t="str">
            <v>2</v>
          </cell>
          <cell r="L983">
            <v>64655</v>
          </cell>
          <cell r="M983">
            <v>0</v>
          </cell>
          <cell r="N983">
            <v>64655</v>
          </cell>
          <cell r="P983">
            <v>842.5</v>
          </cell>
          <cell r="R983">
            <v>842.5</v>
          </cell>
          <cell r="S983">
            <v>63812.5</v>
          </cell>
        </row>
        <row r="984">
          <cell r="D984" t="str">
            <v>08</v>
          </cell>
          <cell r="H984" t="str">
            <v>2</v>
          </cell>
          <cell r="L984">
            <v>6000</v>
          </cell>
          <cell r="M984">
            <v>0</v>
          </cell>
          <cell r="N984">
            <v>6000</v>
          </cell>
          <cell r="P984">
            <v>0</v>
          </cell>
          <cell r="R984">
            <v>0</v>
          </cell>
          <cell r="S984">
            <v>6000</v>
          </cell>
        </row>
        <row r="985">
          <cell r="D985" t="str">
            <v>08</v>
          </cell>
          <cell r="H985" t="str">
            <v>2</v>
          </cell>
          <cell r="L985">
            <v>2000</v>
          </cell>
          <cell r="M985">
            <v>0</v>
          </cell>
          <cell r="N985">
            <v>2000</v>
          </cell>
          <cell r="P985">
            <v>0</v>
          </cell>
          <cell r="R985">
            <v>0</v>
          </cell>
          <cell r="S985">
            <v>2000</v>
          </cell>
        </row>
        <row r="986">
          <cell r="D986" t="str">
            <v>08</v>
          </cell>
          <cell r="H986" t="str">
            <v>2</v>
          </cell>
          <cell r="L986">
            <v>26610</v>
          </cell>
          <cell r="M986">
            <v>-8000</v>
          </cell>
          <cell r="N986">
            <v>18610</v>
          </cell>
          <cell r="P986">
            <v>1045.3900000000001</v>
          </cell>
          <cell r="R986">
            <v>1045.3900000000001</v>
          </cell>
          <cell r="S986">
            <v>17564.61</v>
          </cell>
        </row>
        <row r="987">
          <cell r="D987" t="str">
            <v>08</v>
          </cell>
          <cell r="H987" t="str">
            <v>2</v>
          </cell>
          <cell r="L987">
            <v>4000</v>
          </cell>
          <cell r="M987">
            <v>0</v>
          </cell>
          <cell r="N987">
            <v>4000</v>
          </cell>
          <cell r="P987">
            <v>0</v>
          </cell>
          <cell r="R987">
            <v>0</v>
          </cell>
          <cell r="S987">
            <v>4000</v>
          </cell>
        </row>
        <row r="988">
          <cell r="D988" t="str">
            <v>08</v>
          </cell>
          <cell r="H988" t="str">
            <v>2</v>
          </cell>
          <cell r="L988">
            <v>41500</v>
          </cell>
          <cell r="M988">
            <v>1317.68</v>
          </cell>
          <cell r="N988">
            <v>42817.68</v>
          </cell>
          <cell r="P988">
            <v>0</v>
          </cell>
          <cell r="R988">
            <v>0</v>
          </cell>
          <cell r="S988">
            <v>42817.68</v>
          </cell>
        </row>
        <row r="989">
          <cell r="D989" t="str">
            <v>08</v>
          </cell>
          <cell r="H989" t="str">
            <v>2</v>
          </cell>
          <cell r="L989">
            <v>2000</v>
          </cell>
          <cell r="M989">
            <v>0</v>
          </cell>
          <cell r="N989">
            <v>2000</v>
          </cell>
          <cell r="P989">
            <v>1671</v>
          </cell>
          <cell r="R989">
            <v>1671</v>
          </cell>
          <cell r="S989">
            <v>329</v>
          </cell>
        </row>
        <row r="990">
          <cell r="D990" t="str">
            <v>08</v>
          </cell>
          <cell r="H990" t="str">
            <v>2</v>
          </cell>
          <cell r="L990">
            <v>2000</v>
          </cell>
          <cell r="M990">
            <v>0</v>
          </cell>
          <cell r="N990">
            <v>2000</v>
          </cell>
          <cell r="P990">
            <v>0</v>
          </cell>
          <cell r="R990">
            <v>0</v>
          </cell>
          <cell r="S990">
            <v>2000</v>
          </cell>
        </row>
        <row r="991">
          <cell r="D991" t="str">
            <v>08</v>
          </cell>
          <cell r="H991" t="str">
            <v>2</v>
          </cell>
          <cell r="L991">
            <v>25594</v>
          </cell>
          <cell r="M991">
            <v>0</v>
          </cell>
          <cell r="N991">
            <v>25594</v>
          </cell>
          <cell r="P991">
            <v>1438.98</v>
          </cell>
          <cell r="R991">
            <v>1438.98</v>
          </cell>
          <cell r="S991">
            <v>24155.02</v>
          </cell>
        </row>
        <row r="992">
          <cell r="D992" t="str">
            <v>08</v>
          </cell>
          <cell r="H992" t="str">
            <v>2</v>
          </cell>
          <cell r="L992">
            <v>1500</v>
          </cell>
          <cell r="M992">
            <v>0</v>
          </cell>
          <cell r="N992">
            <v>1500</v>
          </cell>
          <cell r="P992">
            <v>0</v>
          </cell>
          <cell r="R992">
            <v>0</v>
          </cell>
          <cell r="S992">
            <v>1500</v>
          </cell>
        </row>
        <row r="993">
          <cell r="D993" t="str">
            <v>08</v>
          </cell>
          <cell r="H993" t="str">
            <v>3</v>
          </cell>
          <cell r="L993">
            <v>265791</v>
          </cell>
          <cell r="M993">
            <v>0</v>
          </cell>
          <cell r="N993">
            <v>265791</v>
          </cell>
          <cell r="P993">
            <v>158473.5</v>
          </cell>
          <cell r="R993">
            <v>158473.5</v>
          </cell>
          <cell r="S993">
            <v>107317.5</v>
          </cell>
        </row>
        <row r="994">
          <cell r="D994" t="str">
            <v>08</v>
          </cell>
          <cell r="H994" t="str">
            <v>3</v>
          </cell>
          <cell r="L994">
            <v>202882</v>
          </cell>
          <cell r="M994">
            <v>0</v>
          </cell>
          <cell r="N994">
            <v>202882</v>
          </cell>
          <cell r="P994">
            <v>124567.84</v>
          </cell>
          <cell r="R994">
            <v>124567.84</v>
          </cell>
          <cell r="S994">
            <v>78314.16</v>
          </cell>
        </row>
        <row r="995">
          <cell r="D995" t="str">
            <v>08</v>
          </cell>
          <cell r="H995" t="str">
            <v>3</v>
          </cell>
          <cell r="L995">
            <v>68025</v>
          </cell>
          <cell r="M995">
            <v>0</v>
          </cell>
          <cell r="N995">
            <v>68025</v>
          </cell>
          <cell r="P995">
            <v>37424.5</v>
          </cell>
          <cell r="R995">
            <v>37424.5</v>
          </cell>
          <cell r="S995">
            <v>30600.5</v>
          </cell>
        </row>
        <row r="996">
          <cell r="D996" t="str">
            <v>08</v>
          </cell>
          <cell r="H996" t="str">
            <v>3</v>
          </cell>
          <cell r="L996">
            <v>15840</v>
          </cell>
          <cell r="M996">
            <v>-8000</v>
          </cell>
          <cell r="N996">
            <v>7840</v>
          </cell>
          <cell r="P996">
            <v>3509.34</v>
          </cell>
          <cell r="R996">
            <v>3509.34</v>
          </cell>
          <cell r="S996">
            <v>4330.66</v>
          </cell>
        </row>
        <row r="997">
          <cell r="D997" t="str">
            <v>08</v>
          </cell>
          <cell r="H997" t="str">
            <v>3</v>
          </cell>
          <cell r="L997">
            <v>188000</v>
          </cell>
          <cell r="M997">
            <v>-1495</v>
          </cell>
          <cell r="N997">
            <v>186505</v>
          </cell>
          <cell r="P997">
            <v>124304</v>
          </cell>
          <cell r="R997">
            <v>124304</v>
          </cell>
          <cell r="S997">
            <v>62201</v>
          </cell>
        </row>
        <row r="998">
          <cell r="D998" t="str">
            <v>08</v>
          </cell>
          <cell r="H998" t="str">
            <v>3</v>
          </cell>
          <cell r="L998">
            <v>84415</v>
          </cell>
          <cell r="M998">
            <v>32503</v>
          </cell>
          <cell r="N998">
            <v>116918</v>
          </cell>
          <cell r="P998">
            <v>116917.89</v>
          </cell>
          <cell r="R998">
            <v>116917.89</v>
          </cell>
          <cell r="S998">
            <v>0.11000000000058208</v>
          </cell>
        </row>
        <row r="999">
          <cell r="D999" t="str">
            <v>08</v>
          </cell>
          <cell r="H999" t="str">
            <v>3</v>
          </cell>
          <cell r="L999">
            <v>51000</v>
          </cell>
          <cell r="M999">
            <v>650000</v>
          </cell>
          <cell r="N999">
            <v>701000</v>
          </cell>
          <cell r="P999">
            <v>572734.69999999995</v>
          </cell>
          <cell r="R999">
            <v>572734.69999999995</v>
          </cell>
          <cell r="S999">
            <v>128265.30000000005</v>
          </cell>
        </row>
        <row r="1000">
          <cell r="D1000" t="str">
            <v>08</v>
          </cell>
          <cell r="H1000" t="str">
            <v>3</v>
          </cell>
          <cell r="L1000">
            <v>156513</v>
          </cell>
          <cell r="M1000">
            <v>0</v>
          </cell>
          <cell r="N1000">
            <v>156513</v>
          </cell>
          <cell r="P1000">
            <v>15631</v>
          </cell>
          <cell r="R1000">
            <v>15631</v>
          </cell>
          <cell r="S1000">
            <v>140882</v>
          </cell>
        </row>
        <row r="1001">
          <cell r="D1001" t="str">
            <v>08</v>
          </cell>
          <cell r="H1001" t="str">
            <v>3</v>
          </cell>
          <cell r="L1001">
            <v>550000</v>
          </cell>
          <cell r="M1001">
            <v>0</v>
          </cell>
          <cell r="N1001">
            <v>550000</v>
          </cell>
          <cell r="P1001">
            <v>275361.95</v>
          </cell>
          <cell r="R1001">
            <v>275361.95</v>
          </cell>
          <cell r="S1001">
            <v>274638.05</v>
          </cell>
        </row>
        <row r="1002">
          <cell r="D1002" t="str">
            <v>08</v>
          </cell>
          <cell r="H1002" t="str">
            <v>3</v>
          </cell>
          <cell r="L1002">
            <v>24955</v>
          </cell>
          <cell r="M1002">
            <v>0</v>
          </cell>
          <cell r="N1002">
            <v>24955</v>
          </cell>
          <cell r="P1002">
            <v>1653</v>
          </cell>
          <cell r="R1002">
            <v>1653</v>
          </cell>
          <cell r="S1002">
            <v>23302</v>
          </cell>
        </row>
        <row r="1003">
          <cell r="D1003" t="str">
            <v>08</v>
          </cell>
          <cell r="H1003" t="str">
            <v>5</v>
          </cell>
          <cell r="L1003">
            <v>10302</v>
          </cell>
          <cell r="M1003">
            <v>0</v>
          </cell>
          <cell r="N1003">
            <v>10302</v>
          </cell>
          <cell r="P1003">
            <v>0</v>
          </cell>
          <cell r="R1003">
            <v>0</v>
          </cell>
          <cell r="S1003">
            <v>10302</v>
          </cell>
        </row>
        <row r="1004">
          <cell r="D1004" t="str">
            <v>08</v>
          </cell>
          <cell r="H1004" t="str">
            <v>1</v>
          </cell>
          <cell r="L1004">
            <v>4963140</v>
          </cell>
          <cell r="M1004">
            <v>201600</v>
          </cell>
          <cell r="N1004">
            <v>5164740</v>
          </cell>
          <cell r="P1004">
            <v>4606508.04</v>
          </cell>
          <cell r="R1004">
            <v>4398893.04</v>
          </cell>
          <cell r="S1004">
            <v>558231.96</v>
          </cell>
        </row>
        <row r="1005">
          <cell r="D1005" t="str">
            <v>08</v>
          </cell>
          <cell r="H1005" t="str">
            <v>1</v>
          </cell>
          <cell r="L1005">
            <v>2871612</v>
          </cell>
          <cell r="M1005">
            <v>147600</v>
          </cell>
          <cell r="N1005">
            <v>3019212</v>
          </cell>
          <cell r="P1005">
            <v>2645989.46</v>
          </cell>
          <cell r="R1005">
            <v>2645989.46</v>
          </cell>
          <cell r="S1005">
            <v>373222.54000000004</v>
          </cell>
        </row>
        <row r="1006">
          <cell r="D1006" t="str">
            <v>08</v>
          </cell>
          <cell r="H1006" t="str">
            <v>1</v>
          </cell>
          <cell r="L1006">
            <v>111012</v>
          </cell>
          <cell r="M1006">
            <v>22942</v>
          </cell>
          <cell r="N1006">
            <v>133954</v>
          </cell>
          <cell r="P1006">
            <v>122483</v>
          </cell>
          <cell r="R1006">
            <v>111447</v>
          </cell>
          <cell r="S1006">
            <v>11471</v>
          </cell>
        </row>
        <row r="1007">
          <cell r="D1007" t="str">
            <v>08</v>
          </cell>
          <cell r="H1007" t="str">
            <v>1</v>
          </cell>
          <cell r="L1007">
            <v>108816</v>
          </cell>
          <cell r="M1007">
            <v>4849</v>
          </cell>
          <cell r="N1007">
            <v>113665</v>
          </cell>
          <cell r="P1007">
            <v>110797.27</v>
          </cell>
          <cell r="R1007">
            <v>110797.27</v>
          </cell>
          <cell r="S1007">
            <v>2867.7299999999959</v>
          </cell>
        </row>
        <row r="1008">
          <cell r="D1008" t="str">
            <v>08</v>
          </cell>
          <cell r="H1008" t="str">
            <v>1</v>
          </cell>
          <cell r="L1008">
            <v>1088160</v>
          </cell>
          <cell r="M1008">
            <v>48502</v>
          </cell>
          <cell r="N1008">
            <v>1136662</v>
          </cell>
          <cell r="P1008">
            <v>528643.49</v>
          </cell>
          <cell r="R1008">
            <v>528643.49</v>
          </cell>
          <cell r="S1008">
            <v>608018.51</v>
          </cell>
        </row>
        <row r="1009">
          <cell r="D1009" t="str">
            <v>08</v>
          </cell>
          <cell r="H1009" t="str">
            <v>1</v>
          </cell>
          <cell r="L1009">
            <v>361834</v>
          </cell>
          <cell r="M1009">
            <v>0</v>
          </cell>
          <cell r="N1009">
            <v>361834</v>
          </cell>
          <cell r="P1009">
            <v>180260.06</v>
          </cell>
          <cell r="R1009">
            <v>180260.06</v>
          </cell>
          <cell r="S1009">
            <v>181573.94</v>
          </cell>
        </row>
        <row r="1010">
          <cell r="D1010" t="str">
            <v>08</v>
          </cell>
          <cell r="H1010" t="str">
            <v>1</v>
          </cell>
          <cell r="L1010">
            <v>148895</v>
          </cell>
          <cell r="M1010">
            <v>15097</v>
          </cell>
          <cell r="N1010">
            <v>163992</v>
          </cell>
          <cell r="P1010">
            <v>135896.28</v>
          </cell>
          <cell r="R1010">
            <v>129440.25</v>
          </cell>
          <cell r="S1010">
            <v>28095.72</v>
          </cell>
        </row>
        <row r="1011">
          <cell r="D1011" t="str">
            <v>08</v>
          </cell>
          <cell r="H1011" t="str">
            <v>1</v>
          </cell>
          <cell r="L1011">
            <v>868550</v>
          </cell>
          <cell r="M1011">
            <v>123341</v>
          </cell>
          <cell r="N1011">
            <v>991891</v>
          </cell>
          <cell r="P1011">
            <v>792726.88</v>
          </cell>
          <cell r="R1011">
            <v>755066.77</v>
          </cell>
          <cell r="S1011">
            <v>199164.12</v>
          </cell>
        </row>
        <row r="1012">
          <cell r="D1012" t="str">
            <v>08</v>
          </cell>
          <cell r="H1012" t="str">
            <v>1</v>
          </cell>
          <cell r="L1012">
            <v>99263</v>
          </cell>
          <cell r="M1012">
            <v>14097</v>
          </cell>
          <cell r="N1012">
            <v>113360</v>
          </cell>
          <cell r="P1012">
            <v>92207.52</v>
          </cell>
          <cell r="R1012">
            <v>88055.22</v>
          </cell>
          <cell r="S1012">
            <v>21152.479999999996</v>
          </cell>
        </row>
        <row r="1013">
          <cell r="D1013" t="str">
            <v>08</v>
          </cell>
          <cell r="H1013" t="str">
            <v>1</v>
          </cell>
          <cell r="L1013">
            <v>204339</v>
          </cell>
          <cell r="M1013">
            <v>14550</v>
          </cell>
          <cell r="N1013">
            <v>218889</v>
          </cell>
          <cell r="P1013">
            <v>104762.15</v>
          </cell>
          <cell r="R1013">
            <v>104762.15</v>
          </cell>
          <cell r="S1013">
            <v>114126.85</v>
          </cell>
        </row>
        <row r="1014">
          <cell r="D1014" t="str">
            <v>08</v>
          </cell>
          <cell r="H1014" t="str">
            <v>1</v>
          </cell>
          <cell r="L1014">
            <v>339168</v>
          </cell>
          <cell r="M1014">
            <v>0</v>
          </cell>
          <cell r="N1014">
            <v>339168</v>
          </cell>
          <cell r="P1014">
            <v>300153</v>
          </cell>
          <cell r="R1014">
            <v>300153</v>
          </cell>
          <cell r="S1014">
            <v>39015</v>
          </cell>
        </row>
        <row r="1015">
          <cell r="D1015" t="str">
            <v>08</v>
          </cell>
          <cell r="H1015" t="str">
            <v>1</v>
          </cell>
          <cell r="L1015">
            <v>291228</v>
          </cell>
          <cell r="M1015">
            <v>0</v>
          </cell>
          <cell r="N1015">
            <v>291228</v>
          </cell>
          <cell r="P1015">
            <v>261685</v>
          </cell>
          <cell r="R1015">
            <v>238295</v>
          </cell>
          <cell r="S1015">
            <v>29543</v>
          </cell>
        </row>
        <row r="1016">
          <cell r="D1016" t="str">
            <v>08</v>
          </cell>
          <cell r="H1016" t="str">
            <v>1</v>
          </cell>
          <cell r="L1016">
            <v>206798</v>
          </cell>
          <cell r="M1016">
            <v>8400</v>
          </cell>
          <cell r="N1016">
            <v>215198</v>
          </cell>
          <cell r="P1016">
            <v>209075.9</v>
          </cell>
          <cell r="R1016">
            <v>209075.9</v>
          </cell>
          <cell r="S1016">
            <v>6122.1000000000058</v>
          </cell>
        </row>
        <row r="1017">
          <cell r="D1017" t="str">
            <v>08</v>
          </cell>
          <cell r="H1017" t="str">
            <v>1</v>
          </cell>
          <cell r="L1017">
            <v>16100</v>
          </cell>
          <cell r="M1017">
            <v>0</v>
          </cell>
          <cell r="N1017">
            <v>16100</v>
          </cell>
          <cell r="P1017">
            <v>0</v>
          </cell>
          <cell r="R1017">
            <v>0</v>
          </cell>
          <cell r="S1017">
            <v>16100</v>
          </cell>
        </row>
        <row r="1018">
          <cell r="D1018" t="str">
            <v>08</v>
          </cell>
          <cell r="H1018" t="str">
            <v>2</v>
          </cell>
          <cell r="L1018">
            <v>5500</v>
          </cell>
          <cell r="M1018">
            <v>0</v>
          </cell>
          <cell r="N1018">
            <v>5500</v>
          </cell>
          <cell r="P1018">
            <v>5500</v>
          </cell>
          <cell r="R1018">
            <v>5500</v>
          </cell>
          <cell r="S1018">
            <v>0</v>
          </cell>
        </row>
        <row r="1019">
          <cell r="D1019" t="str">
            <v>08</v>
          </cell>
          <cell r="H1019" t="str">
            <v>2</v>
          </cell>
          <cell r="L1019">
            <v>1500</v>
          </cell>
          <cell r="M1019">
            <v>0</v>
          </cell>
          <cell r="N1019">
            <v>1500</v>
          </cell>
          <cell r="P1019">
            <v>0</v>
          </cell>
          <cell r="R1019">
            <v>0</v>
          </cell>
          <cell r="S1019">
            <v>1500</v>
          </cell>
        </row>
        <row r="1020">
          <cell r="D1020" t="str">
            <v>08</v>
          </cell>
          <cell r="H1020" t="str">
            <v>3</v>
          </cell>
          <cell r="L1020">
            <v>25000</v>
          </cell>
          <cell r="M1020">
            <v>0</v>
          </cell>
          <cell r="N1020">
            <v>25000</v>
          </cell>
          <cell r="P1020">
            <v>0</v>
          </cell>
          <cell r="R1020">
            <v>0</v>
          </cell>
          <cell r="S1020">
            <v>25000</v>
          </cell>
        </row>
        <row r="1021">
          <cell r="D1021" t="str">
            <v>08</v>
          </cell>
          <cell r="H1021" t="str">
            <v>3</v>
          </cell>
          <cell r="L1021">
            <v>1000</v>
          </cell>
          <cell r="M1021">
            <v>200000</v>
          </cell>
          <cell r="N1021">
            <v>201000</v>
          </cell>
          <cell r="P1021">
            <v>0</v>
          </cell>
          <cell r="R1021">
            <v>0</v>
          </cell>
          <cell r="S1021">
            <v>201000</v>
          </cell>
        </row>
        <row r="1022">
          <cell r="D1022" t="str">
            <v>08</v>
          </cell>
          <cell r="H1022" t="str">
            <v>5</v>
          </cell>
          <cell r="L1022">
            <v>178751</v>
          </cell>
          <cell r="M1022">
            <v>0</v>
          </cell>
          <cell r="N1022">
            <v>178751</v>
          </cell>
          <cell r="P1022">
            <v>0</v>
          </cell>
          <cell r="R1022">
            <v>0</v>
          </cell>
          <cell r="S1022">
            <v>178751</v>
          </cell>
        </row>
        <row r="1023">
          <cell r="D1023" t="str">
            <v>08</v>
          </cell>
          <cell r="H1023" t="str">
            <v>5</v>
          </cell>
          <cell r="L1023">
            <v>32278</v>
          </cell>
          <cell r="M1023">
            <v>0</v>
          </cell>
          <cell r="N1023">
            <v>32278</v>
          </cell>
          <cell r="P1023">
            <v>0</v>
          </cell>
          <cell r="R1023">
            <v>0</v>
          </cell>
          <cell r="S1023">
            <v>32278</v>
          </cell>
        </row>
        <row r="1024">
          <cell r="D1024" t="str">
            <v>08</v>
          </cell>
          <cell r="H1024" t="str">
            <v>7</v>
          </cell>
          <cell r="L1024">
            <v>8750000000</v>
          </cell>
          <cell r="M1024">
            <v>364700000</v>
          </cell>
          <cell r="N1024">
            <v>9114700000</v>
          </cell>
          <cell r="P1024">
            <v>8777498102.1499996</v>
          </cell>
          <cell r="R1024">
            <v>8777498102.1499996</v>
          </cell>
          <cell r="S1024">
            <v>337201897.85000038</v>
          </cell>
        </row>
        <row r="1025">
          <cell r="D1025" t="str">
            <v>08</v>
          </cell>
          <cell r="H1025" t="str">
            <v>7</v>
          </cell>
          <cell r="L1025">
            <v>220000000</v>
          </cell>
          <cell r="M1025">
            <v>-135000000</v>
          </cell>
          <cell r="N1025">
            <v>85000000</v>
          </cell>
          <cell r="P1025">
            <v>77024639.510000005</v>
          </cell>
          <cell r="R1025">
            <v>77024639.510000005</v>
          </cell>
          <cell r="S1025">
            <v>7975360.4899999946</v>
          </cell>
        </row>
        <row r="1026">
          <cell r="D1026" t="str">
            <v>08</v>
          </cell>
          <cell r="H1026" t="str">
            <v>1</v>
          </cell>
          <cell r="L1026">
            <v>2218140</v>
          </cell>
          <cell r="M1026">
            <v>84000</v>
          </cell>
          <cell r="N1026">
            <v>2302140</v>
          </cell>
          <cell r="P1026">
            <v>2039166.16</v>
          </cell>
          <cell r="R1026">
            <v>1951681.16</v>
          </cell>
          <cell r="S1026">
            <v>262973.84000000008</v>
          </cell>
        </row>
        <row r="1027">
          <cell r="D1027" t="str">
            <v>08</v>
          </cell>
          <cell r="H1027" t="str">
            <v>1</v>
          </cell>
          <cell r="L1027">
            <v>295932</v>
          </cell>
          <cell r="M1027">
            <v>14400</v>
          </cell>
          <cell r="N1027">
            <v>310332</v>
          </cell>
          <cell r="P1027">
            <v>284482</v>
          </cell>
          <cell r="R1027">
            <v>284482</v>
          </cell>
          <cell r="S1027">
            <v>25850</v>
          </cell>
        </row>
        <row r="1028">
          <cell r="D1028" t="str">
            <v>08</v>
          </cell>
          <cell r="H1028" t="str">
            <v>1</v>
          </cell>
          <cell r="L1028">
            <v>41436</v>
          </cell>
          <cell r="M1028">
            <v>7076</v>
          </cell>
          <cell r="N1028">
            <v>48512</v>
          </cell>
          <cell r="P1028">
            <v>40334</v>
          </cell>
          <cell r="R1028">
            <v>36796</v>
          </cell>
          <cell r="S1028">
            <v>8178</v>
          </cell>
        </row>
        <row r="1029">
          <cell r="D1029" t="str">
            <v>08</v>
          </cell>
          <cell r="H1029" t="str">
            <v>1</v>
          </cell>
          <cell r="L1029">
            <v>34918</v>
          </cell>
          <cell r="M1029">
            <v>1367</v>
          </cell>
          <cell r="N1029">
            <v>36285</v>
          </cell>
          <cell r="P1029">
            <v>33958.639999999999</v>
          </cell>
          <cell r="R1029">
            <v>33958.639999999999</v>
          </cell>
          <cell r="S1029">
            <v>2326.3600000000006</v>
          </cell>
        </row>
        <row r="1030">
          <cell r="D1030" t="str">
            <v>08</v>
          </cell>
          <cell r="H1030" t="str">
            <v>1</v>
          </cell>
          <cell r="L1030">
            <v>349177</v>
          </cell>
          <cell r="M1030">
            <v>13667</v>
          </cell>
          <cell r="N1030">
            <v>362844</v>
          </cell>
          <cell r="P1030">
            <v>165975.91</v>
          </cell>
          <cell r="R1030">
            <v>165975.91</v>
          </cell>
          <cell r="S1030">
            <v>196868.09</v>
          </cell>
        </row>
        <row r="1031">
          <cell r="D1031" t="str">
            <v>08</v>
          </cell>
          <cell r="H1031" t="str">
            <v>1</v>
          </cell>
          <cell r="L1031">
            <v>34086</v>
          </cell>
          <cell r="M1031">
            <v>0</v>
          </cell>
          <cell r="N1031">
            <v>34086</v>
          </cell>
          <cell r="P1031">
            <v>17631.12</v>
          </cell>
          <cell r="R1031">
            <v>17631.12</v>
          </cell>
          <cell r="S1031">
            <v>16454.88</v>
          </cell>
        </row>
        <row r="1032">
          <cell r="D1032" t="str">
            <v>08</v>
          </cell>
          <cell r="H1032" t="str">
            <v>1</v>
          </cell>
          <cell r="L1032">
            <v>66545</v>
          </cell>
          <cell r="M1032">
            <v>1552</v>
          </cell>
          <cell r="N1032">
            <v>68097</v>
          </cell>
          <cell r="P1032">
            <v>60140.88</v>
          </cell>
          <cell r="R1032">
            <v>57263.28</v>
          </cell>
          <cell r="S1032">
            <v>7956.1200000000026</v>
          </cell>
        </row>
        <row r="1033">
          <cell r="D1033" t="str">
            <v>08</v>
          </cell>
          <cell r="H1033" t="str">
            <v>1</v>
          </cell>
          <cell r="L1033">
            <v>388175</v>
          </cell>
          <cell r="M1033">
            <v>23752</v>
          </cell>
          <cell r="N1033">
            <v>411927</v>
          </cell>
          <cell r="P1033">
            <v>351683.86</v>
          </cell>
          <cell r="R1033">
            <v>334897.89</v>
          </cell>
          <cell r="S1033">
            <v>60243.140000000014</v>
          </cell>
        </row>
        <row r="1034">
          <cell r="D1034" t="str">
            <v>08</v>
          </cell>
          <cell r="H1034" t="str">
            <v>1</v>
          </cell>
          <cell r="L1034">
            <v>44363</v>
          </cell>
          <cell r="M1034">
            <v>2715</v>
          </cell>
          <cell r="N1034">
            <v>47078</v>
          </cell>
          <cell r="P1034">
            <v>40777.85</v>
          </cell>
          <cell r="R1034">
            <v>39028.15</v>
          </cell>
          <cell r="S1034">
            <v>6300.1500000000015</v>
          </cell>
        </row>
        <row r="1035">
          <cell r="D1035" t="str">
            <v>08</v>
          </cell>
          <cell r="H1035" t="str">
            <v>1</v>
          </cell>
          <cell r="L1035">
            <v>72432</v>
          </cell>
          <cell r="M1035">
            <v>4099</v>
          </cell>
          <cell r="N1035">
            <v>76531</v>
          </cell>
          <cell r="P1035">
            <v>36038.42</v>
          </cell>
          <cell r="R1035">
            <v>36038.42</v>
          </cell>
          <cell r="S1035">
            <v>40492.58</v>
          </cell>
        </row>
        <row r="1036">
          <cell r="D1036" t="str">
            <v>08</v>
          </cell>
          <cell r="H1036" t="str">
            <v>1</v>
          </cell>
          <cell r="L1036">
            <v>142728</v>
          </cell>
          <cell r="M1036">
            <v>0</v>
          </cell>
          <cell r="N1036">
            <v>142728</v>
          </cell>
          <cell r="P1036">
            <v>127081</v>
          </cell>
          <cell r="R1036">
            <v>127081</v>
          </cell>
          <cell r="S1036">
            <v>15647</v>
          </cell>
        </row>
        <row r="1037">
          <cell r="D1037" t="str">
            <v>08</v>
          </cell>
          <cell r="H1037" t="str">
            <v>1</v>
          </cell>
          <cell r="L1037">
            <v>127008</v>
          </cell>
          <cell r="M1037">
            <v>0</v>
          </cell>
          <cell r="N1037">
            <v>127008</v>
          </cell>
          <cell r="P1037">
            <v>111649</v>
          </cell>
          <cell r="R1037">
            <v>102020</v>
          </cell>
          <cell r="S1037">
            <v>15359</v>
          </cell>
        </row>
        <row r="1038">
          <cell r="D1038" t="str">
            <v>08</v>
          </cell>
          <cell r="H1038" t="str">
            <v>1</v>
          </cell>
          <cell r="L1038">
            <v>92423</v>
          </cell>
          <cell r="M1038">
            <v>3500</v>
          </cell>
          <cell r="N1038">
            <v>95923</v>
          </cell>
          <cell r="P1038">
            <v>88797.38</v>
          </cell>
          <cell r="R1038">
            <v>88797.38</v>
          </cell>
          <cell r="S1038">
            <v>7125.6199999999953</v>
          </cell>
        </row>
        <row r="1039">
          <cell r="D1039" t="str">
            <v>08</v>
          </cell>
          <cell r="H1039" t="str">
            <v>1</v>
          </cell>
          <cell r="L1039">
            <v>3204</v>
          </cell>
          <cell r="M1039">
            <v>0</v>
          </cell>
          <cell r="N1039">
            <v>3204</v>
          </cell>
          <cell r="P1039">
            <v>0</v>
          </cell>
          <cell r="R1039">
            <v>0</v>
          </cell>
          <cell r="S1039">
            <v>3204</v>
          </cell>
        </row>
        <row r="1040">
          <cell r="D1040" t="str">
            <v>08</v>
          </cell>
          <cell r="H1040" t="str">
            <v>3</v>
          </cell>
          <cell r="L1040">
            <v>15840</v>
          </cell>
          <cell r="M1040">
            <v>30000</v>
          </cell>
          <cell r="N1040">
            <v>45840</v>
          </cell>
          <cell r="P1040">
            <v>24328.41</v>
          </cell>
          <cell r="R1040">
            <v>24328.41</v>
          </cell>
          <cell r="S1040">
            <v>21511.59</v>
          </cell>
        </row>
        <row r="1041">
          <cell r="D1041" t="str">
            <v>08</v>
          </cell>
          <cell r="H1041" t="str">
            <v>3</v>
          </cell>
          <cell r="L1041">
            <v>3000</v>
          </cell>
          <cell r="M1041">
            <v>0</v>
          </cell>
          <cell r="N1041">
            <v>3000</v>
          </cell>
          <cell r="P1041">
            <v>0</v>
          </cell>
          <cell r="R1041">
            <v>0</v>
          </cell>
          <cell r="S1041">
            <v>3000</v>
          </cell>
        </row>
        <row r="1042">
          <cell r="D1042" t="str">
            <v>08</v>
          </cell>
          <cell r="H1042" t="str">
            <v>3</v>
          </cell>
          <cell r="L1042">
            <v>2000</v>
          </cell>
          <cell r="M1042">
            <v>0</v>
          </cell>
          <cell r="N1042">
            <v>2000</v>
          </cell>
          <cell r="P1042">
            <v>0</v>
          </cell>
          <cell r="R1042">
            <v>0</v>
          </cell>
          <cell r="S1042">
            <v>2000</v>
          </cell>
        </row>
        <row r="1043">
          <cell r="D1043" t="str">
            <v>08</v>
          </cell>
          <cell r="H1043" t="str">
            <v>7</v>
          </cell>
          <cell r="L1043">
            <v>750000000</v>
          </cell>
          <cell r="M1043">
            <v>-107700000</v>
          </cell>
          <cell r="N1043">
            <v>642300000</v>
          </cell>
          <cell r="P1043">
            <v>579176638.92639995</v>
          </cell>
          <cell r="R1043">
            <v>579176638.92639995</v>
          </cell>
          <cell r="S1043">
            <v>63123361.073600054</v>
          </cell>
        </row>
        <row r="1044">
          <cell r="D1044" t="str">
            <v>08</v>
          </cell>
          <cell r="H1044" t="str">
            <v>7</v>
          </cell>
          <cell r="L1044">
            <v>420000000</v>
          </cell>
          <cell r="M1044">
            <v>-122000000</v>
          </cell>
          <cell r="N1044">
            <v>298000000</v>
          </cell>
          <cell r="P1044">
            <v>214704126.88</v>
          </cell>
          <cell r="R1044">
            <v>214704126.88</v>
          </cell>
          <cell r="S1044">
            <v>83295873.120000005</v>
          </cell>
        </row>
        <row r="1045">
          <cell r="D1045" t="str">
            <v>08</v>
          </cell>
          <cell r="H1045" t="str">
            <v>1</v>
          </cell>
          <cell r="L1045">
            <v>454212</v>
          </cell>
          <cell r="M1045">
            <v>16800</v>
          </cell>
          <cell r="N1045">
            <v>471012</v>
          </cell>
          <cell r="P1045">
            <v>431772</v>
          </cell>
          <cell r="R1045">
            <v>412146</v>
          </cell>
          <cell r="S1045">
            <v>39240</v>
          </cell>
        </row>
        <row r="1046">
          <cell r="D1046" t="str">
            <v>08</v>
          </cell>
          <cell r="H1046" t="str">
            <v>1</v>
          </cell>
          <cell r="L1046">
            <v>140784</v>
          </cell>
          <cell r="M1046">
            <v>7200</v>
          </cell>
          <cell r="N1046">
            <v>147984</v>
          </cell>
          <cell r="P1046">
            <v>140622</v>
          </cell>
          <cell r="R1046">
            <v>140622</v>
          </cell>
          <cell r="S1046">
            <v>7362</v>
          </cell>
        </row>
        <row r="1047">
          <cell r="D1047" t="str">
            <v>08</v>
          </cell>
          <cell r="H1047" t="str">
            <v>1</v>
          </cell>
          <cell r="L1047">
            <v>8880</v>
          </cell>
          <cell r="M1047">
            <v>1700</v>
          </cell>
          <cell r="N1047">
            <v>10580</v>
          </cell>
          <cell r="P1047">
            <v>9730</v>
          </cell>
          <cell r="R1047">
            <v>9348</v>
          </cell>
          <cell r="S1047">
            <v>850</v>
          </cell>
        </row>
        <row r="1048">
          <cell r="D1048" t="str">
            <v>08</v>
          </cell>
          <cell r="H1048" t="str">
            <v>1</v>
          </cell>
          <cell r="L1048">
            <v>8264</v>
          </cell>
          <cell r="M1048">
            <v>333</v>
          </cell>
          <cell r="N1048">
            <v>8597</v>
          </cell>
          <cell r="P1048">
            <v>8597</v>
          </cell>
          <cell r="R1048">
            <v>8597</v>
          </cell>
          <cell r="S1048">
            <v>0</v>
          </cell>
        </row>
        <row r="1049">
          <cell r="D1049" t="str">
            <v>08</v>
          </cell>
          <cell r="H1049" t="str">
            <v>1</v>
          </cell>
          <cell r="L1049">
            <v>82639</v>
          </cell>
          <cell r="M1049">
            <v>3334</v>
          </cell>
          <cell r="N1049">
            <v>85973</v>
          </cell>
          <cell r="P1049">
            <v>41319.25</v>
          </cell>
          <cell r="R1049">
            <v>41319.25</v>
          </cell>
          <cell r="S1049">
            <v>44653.75</v>
          </cell>
        </row>
        <row r="1050">
          <cell r="D1050" t="str">
            <v>08</v>
          </cell>
          <cell r="H1050" t="str">
            <v>1</v>
          </cell>
          <cell r="L1050">
            <v>16584</v>
          </cell>
          <cell r="M1050">
            <v>23100</v>
          </cell>
          <cell r="N1050">
            <v>39684</v>
          </cell>
          <cell r="P1050">
            <v>29797.759999999998</v>
          </cell>
          <cell r="R1050">
            <v>29797.759999999998</v>
          </cell>
          <cell r="S1050">
            <v>9886.2400000000016</v>
          </cell>
        </row>
        <row r="1051">
          <cell r="D1051" t="str">
            <v>08</v>
          </cell>
          <cell r="H1051" t="str">
            <v>1</v>
          </cell>
          <cell r="L1051">
            <v>13627</v>
          </cell>
          <cell r="M1051">
            <v>740</v>
          </cell>
          <cell r="N1051">
            <v>14367</v>
          </cell>
          <cell r="P1051">
            <v>12743.16</v>
          </cell>
          <cell r="R1051">
            <v>12154.38</v>
          </cell>
          <cell r="S1051">
            <v>1623.8400000000001</v>
          </cell>
        </row>
        <row r="1052">
          <cell r="D1052" t="str">
            <v>08</v>
          </cell>
          <cell r="H1052" t="str">
            <v>1</v>
          </cell>
          <cell r="L1052">
            <v>79488</v>
          </cell>
          <cell r="M1052">
            <v>7257</v>
          </cell>
          <cell r="N1052">
            <v>86745</v>
          </cell>
          <cell r="P1052">
            <v>74335.100000000006</v>
          </cell>
          <cell r="R1052">
            <v>70900.55</v>
          </cell>
          <cell r="S1052">
            <v>12409.899999999994</v>
          </cell>
        </row>
        <row r="1053">
          <cell r="D1053" t="str">
            <v>08</v>
          </cell>
          <cell r="H1053" t="str">
            <v>1</v>
          </cell>
          <cell r="L1053">
            <v>9085</v>
          </cell>
          <cell r="M1053">
            <v>830</v>
          </cell>
          <cell r="N1053">
            <v>9915</v>
          </cell>
          <cell r="P1053">
            <v>8635.44</v>
          </cell>
          <cell r="R1053">
            <v>8242.92</v>
          </cell>
          <cell r="S1053">
            <v>1279.5599999999995</v>
          </cell>
        </row>
        <row r="1054">
          <cell r="D1054" t="str">
            <v>08</v>
          </cell>
          <cell r="H1054" t="str">
            <v>1</v>
          </cell>
          <cell r="L1054">
            <v>16652</v>
          </cell>
          <cell r="M1054">
            <v>1000</v>
          </cell>
          <cell r="N1054">
            <v>17652</v>
          </cell>
          <cell r="P1054">
            <v>8569.5</v>
          </cell>
          <cell r="R1054">
            <v>8569.5</v>
          </cell>
          <cell r="S1054">
            <v>9082.5</v>
          </cell>
        </row>
        <row r="1055">
          <cell r="D1055" t="str">
            <v>08</v>
          </cell>
          <cell r="H1055" t="str">
            <v>1</v>
          </cell>
          <cell r="L1055">
            <v>28080</v>
          </cell>
          <cell r="M1055">
            <v>0</v>
          </cell>
          <cell r="N1055">
            <v>28080</v>
          </cell>
          <cell r="P1055">
            <v>25740</v>
          </cell>
          <cell r="R1055">
            <v>25740</v>
          </cell>
          <cell r="S1055">
            <v>2340</v>
          </cell>
        </row>
        <row r="1056">
          <cell r="D1056" t="str">
            <v>08</v>
          </cell>
          <cell r="H1056" t="str">
            <v>1</v>
          </cell>
          <cell r="L1056">
            <v>22296</v>
          </cell>
          <cell r="M1056">
            <v>0</v>
          </cell>
          <cell r="N1056">
            <v>22296</v>
          </cell>
          <cell r="P1056">
            <v>20438</v>
          </cell>
          <cell r="R1056">
            <v>18580</v>
          </cell>
          <cell r="S1056">
            <v>1858</v>
          </cell>
        </row>
        <row r="1057">
          <cell r="D1057" t="str">
            <v>08</v>
          </cell>
          <cell r="H1057" t="str">
            <v>1</v>
          </cell>
          <cell r="L1057">
            <v>18926</v>
          </cell>
          <cell r="M1057">
            <v>700</v>
          </cell>
          <cell r="N1057">
            <v>19626</v>
          </cell>
          <cell r="P1057">
            <v>19625.7</v>
          </cell>
          <cell r="R1057">
            <v>19625.7</v>
          </cell>
          <cell r="S1057">
            <v>0.2999999999992724</v>
          </cell>
        </row>
        <row r="1058">
          <cell r="D1058" t="str">
            <v>08</v>
          </cell>
          <cell r="H1058" t="str">
            <v>2</v>
          </cell>
          <cell r="L1058">
            <v>600</v>
          </cell>
          <cell r="M1058">
            <v>0</v>
          </cell>
          <cell r="N1058">
            <v>600</v>
          </cell>
          <cell r="P1058">
            <v>0</v>
          </cell>
          <cell r="R1058">
            <v>0</v>
          </cell>
          <cell r="S1058">
            <v>600</v>
          </cell>
        </row>
        <row r="1059">
          <cell r="D1059" t="str">
            <v>08</v>
          </cell>
          <cell r="H1059" t="str">
            <v>2</v>
          </cell>
          <cell r="L1059">
            <v>800</v>
          </cell>
          <cell r="M1059">
            <v>0</v>
          </cell>
          <cell r="N1059">
            <v>800</v>
          </cell>
          <cell r="P1059">
            <v>11.9</v>
          </cell>
          <cell r="R1059">
            <v>11.9</v>
          </cell>
          <cell r="S1059">
            <v>788.1</v>
          </cell>
        </row>
        <row r="1060">
          <cell r="D1060" t="str">
            <v>08</v>
          </cell>
          <cell r="H1060" t="str">
            <v>2</v>
          </cell>
          <cell r="L1060">
            <v>300</v>
          </cell>
          <cell r="M1060">
            <v>0</v>
          </cell>
          <cell r="N1060">
            <v>300</v>
          </cell>
          <cell r="P1060">
            <v>259.98</v>
          </cell>
          <cell r="R1060">
            <v>259.98</v>
          </cell>
          <cell r="S1060">
            <v>40.019999999999982</v>
          </cell>
        </row>
        <row r="1061">
          <cell r="D1061" t="str">
            <v>08</v>
          </cell>
          <cell r="H1061" t="str">
            <v>3</v>
          </cell>
          <cell r="L1061">
            <v>50000</v>
          </cell>
          <cell r="M1061">
            <v>0</v>
          </cell>
          <cell r="N1061">
            <v>50000</v>
          </cell>
          <cell r="P1061">
            <v>29178</v>
          </cell>
          <cell r="R1061">
            <v>29178</v>
          </cell>
          <cell r="S1061">
            <v>20822</v>
          </cell>
        </row>
        <row r="1062">
          <cell r="D1062" t="str">
            <v>08</v>
          </cell>
          <cell r="H1062" t="str">
            <v>3</v>
          </cell>
          <cell r="L1062">
            <v>600</v>
          </cell>
          <cell r="M1062">
            <v>0</v>
          </cell>
          <cell r="N1062">
            <v>600</v>
          </cell>
          <cell r="P1062">
            <v>0</v>
          </cell>
          <cell r="R1062">
            <v>0</v>
          </cell>
          <cell r="S1062">
            <v>600</v>
          </cell>
        </row>
        <row r="1063">
          <cell r="D1063" t="str">
            <v>08</v>
          </cell>
          <cell r="H1063" t="str">
            <v>3</v>
          </cell>
          <cell r="L1063">
            <v>50000</v>
          </cell>
          <cell r="M1063">
            <v>0</v>
          </cell>
          <cell r="N1063">
            <v>50000</v>
          </cell>
          <cell r="P1063">
            <v>0</v>
          </cell>
          <cell r="R1063">
            <v>0</v>
          </cell>
          <cell r="S1063">
            <v>50000</v>
          </cell>
        </row>
        <row r="1064">
          <cell r="D1064" t="str">
            <v>08</v>
          </cell>
          <cell r="H1064" t="str">
            <v>1</v>
          </cell>
          <cell r="L1064">
            <v>209244</v>
          </cell>
          <cell r="M1064">
            <v>8400</v>
          </cell>
          <cell r="N1064">
            <v>217644</v>
          </cell>
          <cell r="P1064">
            <v>199518</v>
          </cell>
          <cell r="R1064">
            <v>190449</v>
          </cell>
          <cell r="S1064">
            <v>18126</v>
          </cell>
        </row>
        <row r="1065">
          <cell r="D1065" t="str">
            <v>08</v>
          </cell>
          <cell r="H1065" t="str">
            <v>1</v>
          </cell>
          <cell r="L1065">
            <v>140784</v>
          </cell>
          <cell r="M1065">
            <v>7200</v>
          </cell>
          <cell r="N1065">
            <v>147984</v>
          </cell>
          <cell r="P1065">
            <v>135652</v>
          </cell>
          <cell r="R1065">
            <v>135652</v>
          </cell>
          <cell r="S1065">
            <v>12332</v>
          </cell>
        </row>
        <row r="1066">
          <cell r="D1066" t="str">
            <v>08</v>
          </cell>
          <cell r="H1066" t="str">
            <v>1</v>
          </cell>
          <cell r="L1066">
            <v>8880</v>
          </cell>
          <cell r="M1066">
            <v>1700</v>
          </cell>
          <cell r="N1066">
            <v>10580</v>
          </cell>
          <cell r="P1066">
            <v>9730</v>
          </cell>
          <cell r="R1066">
            <v>9066</v>
          </cell>
          <cell r="S1066">
            <v>850</v>
          </cell>
        </row>
        <row r="1067">
          <cell r="D1067" t="str">
            <v>08</v>
          </cell>
          <cell r="H1067" t="str">
            <v>1</v>
          </cell>
          <cell r="L1067">
            <v>4862</v>
          </cell>
          <cell r="M1067">
            <v>217</v>
          </cell>
          <cell r="N1067">
            <v>5079</v>
          </cell>
          <cell r="P1067">
            <v>5078.25</v>
          </cell>
          <cell r="R1067">
            <v>5078.25</v>
          </cell>
          <cell r="S1067">
            <v>0.75</v>
          </cell>
        </row>
        <row r="1068">
          <cell r="D1068" t="str">
            <v>08</v>
          </cell>
          <cell r="H1068" t="str">
            <v>1</v>
          </cell>
          <cell r="L1068">
            <v>48615</v>
          </cell>
          <cell r="M1068">
            <v>2166</v>
          </cell>
          <cell r="N1068">
            <v>50781</v>
          </cell>
          <cell r="P1068">
            <v>24307.75</v>
          </cell>
          <cell r="R1068">
            <v>24307.75</v>
          </cell>
          <cell r="S1068">
            <v>26473.25</v>
          </cell>
        </row>
        <row r="1069">
          <cell r="D1069" t="str">
            <v>08</v>
          </cell>
          <cell r="H1069" t="str">
            <v>1</v>
          </cell>
          <cell r="L1069">
            <v>16584</v>
          </cell>
          <cell r="M1069">
            <v>10200</v>
          </cell>
          <cell r="N1069">
            <v>26784</v>
          </cell>
          <cell r="P1069">
            <v>18781.3</v>
          </cell>
          <cell r="R1069">
            <v>18781.3</v>
          </cell>
          <cell r="S1069">
            <v>8002.7000000000007</v>
          </cell>
        </row>
        <row r="1070">
          <cell r="D1070" t="str">
            <v>08</v>
          </cell>
          <cell r="H1070" t="str">
            <v>1</v>
          </cell>
          <cell r="L1070">
            <v>6278</v>
          </cell>
          <cell r="M1070">
            <v>740</v>
          </cell>
          <cell r="N1070">
            <v>7018</v>
          </cell>
          <cell r="P1070">
            <v>5880.54</v>
          </cell>
          <cell r="R1070">
            <v>5608.47</v>
          </cell>
          <cell r="S1070">
            <v>1137.46</v>
          </cell>
        </row>
        <row r="1071">
          <cell r="D1071" t="str">
            <v>08</v>
          </cell>
          <cell r="H1071" t="str">
            <v>1</v>
          </cell>
          <cell r="L1071">
            <v>36618</v>
          </cell>
          <cell r="M1071">
            <v>5787</v>
          </cell>
          <cell r="N1071">
            <v>42405</v>
          </cell>
          <cell r="P1071">
            <v>34303.040000000001</v>
          </cell>
          <cell r="R1071">
            <v>32715.97</v>
          </cell>
          <cell r="S1071">
            <v>8101.9599999999991</v>
          </cell>
        </row>
        <row r="1072">
          <cell r="D1072" t="str">
            <v>08</v>
          </cell>
          <cell r="H1072" t="str">
            <v>1</v>
          </cell>
          <cell r="L1072">
            <v>4185</v>
          </cell>
          <cell r="M1072">
            <v>662</v>
          </cell>
          <cell r="N1072">
            <v>4847</v>
          </cell>
          <cell r="P1072">
            <v>3990.36</v>
          </cell>
          <cell r="R1072">
            <v>3808.98</v>
          </cell>
          <cell r="S1072">
            <v>856.63999999999987</v>
          </cell>
        </row>
        <row r="1073">
          <cell r="D1073" t="str">
            <v>08</v>
          </cell>
          <cell r="H1073" t="str">
            <v>1</v>
          </cell>
          <cell r="L1073">
            <v>9156</v>
          </cell>
          <cell r="M1073">
            <v>649</v>
          </cell>
          <cell r="N1073">
            <v>9805</v>
          </cell>
          <cell r="P1073">
            <v>4855.8100000000004</v>
          </cell>
          <cell r="R1073">
            <v>4855.8100000000004</v>
          </cell>
          <cell r="S1073">
            <v>4949.1899999999996</v>
          </cell>
        </row>
        <row r="1074">
          <cell r="D1074" t="str">
            <v>08</v>
          </cell>
          <cell r="H1074" t="str">
            <v>1</v>
          </cell>
          <cell r="L1074">
            <v>12000</v>
          </cell>
          <cell r="M1074">
            <v>0</v>
          </cell>
          <cell r="N1074">
            <v>12000</v>
          </cell>
          <cell r="P1074">
            <v>11000</v>
          </cell>
          <cell r="R1074">
            <v>11000</v>
          </cell>
          <cell r="S1074">
            <v>1000</v>
          </cell>
        </row>
        <row r="1075">
          <cell r="D1075" t="str">
            <v>08</v>
          </cell>
          <cell r="H1075" t="str">
            <v>1</v>
          </cell>
          <cell r="L1075">
            <v>11460</v>
          </cell>
          <cell r="M1075">
            <v>0</v>
          </cell>
          <cell r="N1075">
            <v>11460</v>
          </cell>
          <cell r="P1075">
            <v>10505</v>
          </cell>
          <cell r="R1075">
            <v>9550</v>
          </cell>
          <cell r="S1075">
            <v>955</v>
          </cell>
        </row>
        <row r="1076">
          <cell r="D1076" t="str">
            <v>08</v>
          </cell>
          <cell r="H1076" t="str">
            <v>1</v>
          </cell>
          <cell r="L1076">
            <v>8719</v>
          </cell>
          <cell r="M1076">
            <v>350</v>
          </cell>
          <cell r="N1076">
            <v>9069</v>
          </cell>
          <cell r="P1076">
            <v>9068.7000000000007</v>
          </cell>
          <cell r="R1076">
            <v>9068.7000000000007</v>
          </cell>
          <cell r="S1076">
            <v>0.2999999999992724</v>
          </cell>
        </row>
        <row r="1077">
          <cell r="D1077" t="str">
            <v>08</v>
          </cell>
          <cell r="H1077" t="str">
            <v>2</v>
          </cell>
          <cell r="L1077">
            <v>350</v>
          </cell>
          <cell r="M1077">
            <v>0</v>
          </cell>
          <cell r="N1077">
            <v>350</v>
          </cell>
          <cell r="P1077">
            <v>350</v>
          </cell>
          <cell r="R1077">
            <v>350</v>
          </cell>
          <cell r="S1077">
            <v>0</v>
          </cell>
        </row>
        <row r="1078">
          <cell r="D1078" t="str">
            <v>08</v>
          </cell>
          <cell r="H1078" t="str">
            <v>2</v>
          </cell>
          <cell r="L1078">
            <v>600</v>
          </cell>
          <cell r="M1078">
            <v>0</v>
          </cell>
          <cell r="N1078">
            <v>600</v>
          </cell>
          <cell r="P1078">
            <v>202.8</v>
          </cell>
          <cell r="R1078">
            <v>202.8</v>
          </cell>
          <cell r="S1078">
            <v>397.2</v>
          </cell>
        </row>
        <row r="1079">
          <cell r="D1079" t="str">
            <v>08</v>
          </cell>
          <cell r="H1079" t="str">
            <v>2</v>
          </cell>
          <cell r="L1079">
            <v>230</v>
          </cell>
          <cell r="M1079">
            <v>0</v>
          </cell>
          <cell r="N1079">
            <v>230</v>
          </cell>
          <cell r="P1079">
            <v>230</v>
          </cell>
          <cell r="R1079">
            <v>230</v>
          </cell>
          <cell r="S1079">
            <v>0</v>
          </cell>
        </row>
        <row r="1080">
          <cell r="D1080" t="str">
            <v>08</v>
          </cell>
          <cell r="H1080" t="str">
            <v>3</v>
          </cell>
          <cell r="L1080">
            <v>16800</v>
          </cell>
          <cell r="M1080">
            <v>0</v>
          </cell>
          <cell r="N1080">
            <v>16800</v>
          </cell>
          <cell r="P1080">
            <v>4567.1000000000004</v>
          </cell>
          <cell r="R1080">
            <v>4567.1000000000004</v>
          </cell>
          <cell r="S1080">
            <v>12232.9</v>
          </cell>
        </row>
        <row r="1081">
          <cell r="D1081" t="str">
            <v>08</v>
          </cell>
          <cell r="H1081" t="str">
            <v>3</v>
          </cell>
          <cell r="L1081">
            <v>12000</v>
          </cell>
          <cell r="M1081">
            <v>0</v>
          </cell>
          <cell r="N1081">
            <v>12000</v>
          </cell>
          <cell r="P1081">
            <v>1534.53</v>
          </cell>
          <cell r="R1081">
            <v>1534.53</v>
          </cell>
          <cell r="S1081">
            <v>10465.469999999999</v>
          </cell>
        </row>
        <row r="1082">
          <cell r="D1082" t="str">
            <v>08</v>
          </cell>
          <cell r="H1082" t="str">
            <v>3</v>
          </cell>
          <cell r="L1082">
            <v>600</v>
          </cell>
          <cell r="M1082">
            <v>0</v>
          </cell>
          <cell r="N1082">
            <v>600</v>
          </cell>
          <cell r="P1082">
            <v>0</v>
          </cell>
          <cell r="R1082">
            <v>0</v>
          </cell>
          <cell r="S1082">
            <v>600</v>
          </cell>
        </row>
        <row r="1083">
          <cell r="D1083" t="str">
            <v>08</v>
          </cell>
          <cell r="H1083" t="str">
            <v>3</v>
          </cell>
          <cell r="L1083">
            <v>300</v>
          </cell>
          <cell r="M1083">
            <v>0</v>
          </cell>
          <cell r="N1083">
            <v>300</v>
          </cell>
          <cell r="P1083">
            <v>0</v>
          </cell>
          <cell r="R1083">
            <v>0</v>
          </cell>
          <cell r="S1083">
            <v>300</v>
          </cell>
        </row>
        <row r="1084">
          <cell r="D1084" t="str">
            <v>08</v>
          </cell>
          <cell r="H1084" t="str">
            <v>1</v>
          </cell>
          <cell r="L1084">
            <v>164712</v>
          </cell>
          <cell r="M1084">
            <v>8400</v>
          </cell>
          <cell r="N1084">
            <v>173112</v>
          </cell>
          <cell r="P1084">
            <v>158686</v>
          </cell>
          <cell r="R1084">
            <v>151473</v>
          </cell>
          <cell r="S1084">
            <v>14426</v>
          </cell>
        </row>
        <row r="1085">
          <cell r="D1085" t="str">
            <v>08</v>
          </cell>
          <cell r="H1085" t="str">
            <v>1</v>
          </cell>
          <cell r="L1085">
            <v>326076</v>
          </cell>
          <cell r="M1085">
            <v>14400</v>
          </cell>
          <cell r="N1085">
            <v>340476</v>
          </cell>
          <cell r="P1085">
            <v>312114</v>
          </cell>
          <cell r="R1085">
            <v>312114</v>
          </cell>
          <cell r="S1085">
            <v>28362</v>
          </cell>
        </row>
        <row r="1086">
          <cell r="D1086" t="str">
            <v>08</v>
          </cell>
          <cell r="H1086" t="str">
            <v>1</v>
          </cell>
          <cell r="L1086">
            <v>2964</v>
          </cell>
          <cell r="M1086">
            <v>1132</v>
          </cell>
          <cell r="N1086">
            <v>4096</v>
          </cell>
          <cell r="P1086">
            <v>3396</v>
          </cell>
          <cell r="R1086">
            <v>3396</v>
          </cell>
          <cell r="S1086">
            <v>700</v>
          </cell>
        </row>
        <row r="1087">
          <cell r="D1087" t="str">
            <v>08</v>
          </cell>
          <cell r="H1087" t="str">
            <v>1</v>
          </cell>
          <cell r="L1087">
            <v>6817</v>
          </cell>
          <cell r="M1087">
            <v>316</v>
          </cell>
          <cell r="N1087">
            <v>7133</v>
          </cell>
          <cell r="P1087">
            <v>7133</v>
          </cell>
          <cell r="R1087">
            <v>7133</v>
          </cell>
          <cell r="S1087">
            <v>0</v>
          </cell>
        </row>
        <row r="1088">
          <cell r="D1088" t="str">
            <v>08</v>
          </cell>
          <cell r="H1088" t="str">
            <v>1</v>
          </cell>
          <cell r="L1088">
            <v>68165</v>
          </cell>
          <cell r="M1088">
            <v>3166</v>
          </cell>
          <cell r="N1088">
            <v>71331</v>
          </cell>
          <cell r="P1088">
            <v>34082.75</v>
          </cell>
          <cell r="R1088">
            <v>34082.75</v>
          </cell>
          <cell r="S1088">
            <v>37248.25</v>
          </cell>
        </row>
        <row r="1089">
          <cell r="D1089" t="str">
            <v>08</v>
          </cell>
          <cell r="H1089" t="str">
            <v>1</v>
          </cell>
          <cell r="L1089">
            <v>36012</v>
          </cell>
          <cell r="M1089">
            <v>0</v>
          </cell>
          <cell r="N1089">
            <v>36012</v>
          </cell>
          <cell r="P1089">
            <v>17654.54</v>
          </cell>
          <cell r="R1089">
            <v>17654.54</v>
          </cell>
          <cell r="S1089">
            <v>18357.46</v>
          </cell>
        </row>
        <row r="1090">
          <cell r="D1090" t="str">
            <v>08</v>
          </cell>
          <cell r="H1090" t="str">
            <v>1</v>
          </cell>
          <cell r="L1090">
            <v>4942</v>
          </cell>
          <cell r="M1090">
            <v>1703</v>
          </cell>
          <cell r="N1090">
            <v>6645</v>
          </cell>
          <cell r="P1090">
            <v>4655.58</v>
          </cell>
          <cell r="R1090">
            <v>4439.1899999999996</v>
          </cell>
          <cell r="S1090">
            <v>1989.42</v>
          </cell>
        </row>
        <row r="1091">
          <cell r="D1091" t="str">
            <v>08</v>
          </cell>
          <cell r="H1091" t="str">
            <v>1</v>
          </cell>
          <cell r="L1091">
            <v>28825</v>
          </cell>
          <cell r="M1091">
            <v>11401</v>
          </cell>
          <cell r="N1091">
            <v>40226</v>
          </cell>
          <cell r="P1091">
            <v>27157.439999999999</v>
          </cell>
          <cell r="R1091">
            <v>25895.17</v>
          </cell>
          <cell r="S1091">
            <v>13068.560000000001</v>
          </cell>
        </row>
        <row r="1092">
          <cell r="D1092" t="str">
            <v>08</v>
          </cell>
          <cell r="H1092" t="str">
            <v>1</v>
          </cell>
          <cell r="L1092">
            <v>3295</v>
          </cell>
          <cell r="M1092">
            <v>1303</v>
          </cell>
          <cell r="N1092">
            <v>4598</v>
          </cell>
          <cell r="P1092">
            <v>3173.7200000000003</v>
          </cell>
          <cell r="R1092">
            <v>3029.46</v>
          </cell>
          <cell r="S1092">
            <v>1424.2799999999997</v>
          </cell>
        </row>
        <row r="1093">
          <cell r="D1093" t="str">
            <v>08</v>
          </cell>
          <cell r="H1093" t="str">
            <v>1</v>
          </cell>
          <cell r="L1093">
            <v>12776</v>
          </cell>
          <cell r="M1093">
            <v>950</v>
          </cell>
          <cell r="N1093">
            <v>13726</v>
          </cell>
          <cell r="P1093">
            <v>6943.75</v>
          </cell>
          <cell r="R1093">
            <v>6943.75</v>
          </cell>
          <cell r="S1093">
            <v>6782.25</v>
          </cell>
        </row>
        <row r="1094">
          <cell r="D1094" t="str">
            <v>08</v>
          </cell>
          <cell r="H1094" t="str">
            <v>1</v>
          </cell>
          <cell r="L1094">
            <v>12552</v>
          </cell>
          <cell r="M1094">
            <v>0</v>
          </cell>
          <cell r="N1094">
            <v>12552</v>
          </cell>
          <cell r="P1094">
            <v>11506</v>
          </cell>
          <cell r="R1094">
            <v>11506</v>
          </cell>
          <cell r="S1094">
            <v>1046</v>
          </cell>
        </row>
        <row r="1095">
          <cell r="D1095" t="str">
            <v>08</v>
          </cell>
          <cell r="H1095" t="str">
            <v>1</v>
          </cell>
          <cell r="L1095">
            <v>10392</v>
          </cell>
          <cell r="M1095">
            <v>0</v>
          </cell>
          <cell r="N1095">
            <v>10392</v>
          </cell>
          <cell r="P1095">
            <v>9526</v>
          </cell>
          <cell r="R1095">
            <v>8660</v>
          </cell>
          <cell r="S1095">
            <v>866</v>
          </cell>
        </row>
        <row r="1096">
          <cell r="D1096" t="str">
            <v>08</v>
          </cell>
          <cell r="H1096" t="str">
            <v>1</v>
          </cell>
          <cell r="L1096">
            <v>6863</v>
          </cell>
          <cell r="M1096">
            <v>350</v>
          </cell>
          <cell r="N1096">
            <v>7213</v>
          </cell>
          <cell r="P1096">
            <v>7213</v>
          </cell>
          <cell r="R1096">
            <v>7213</v>
          </cell>
          <cell r="S1096">
            <v>0</v>
          </cell>
        </row>
        <row r="1097">
          <cell r="D1097" t="str">
            <v>08</v>
          </cell>
          <cell r="H1097" t="str">
            <v>2</v>
          </cell>
          <cell r="L1097">
            <v>600</v>
          </cell>
          <cell r="M1097">
            <v>0</v>
          </cell>
          <cell r="N1097">
            <v>600</v>
          </cell>
          <cell r="P1097">
            <v>0</v>
          </cell>
          <cell r="R1097">
            <v>0</v>
          </cell>
          <cell r="S1097">
            <v>600</v>
          </cell>
        </row>
        <row r="1098">
          <cell r="D1098" t="str">
            <v>08</v>
          </cell>
          <cell r="H1098" t="str">
            <v>2</v>
          </cell>
          <cell r="L1098">
            <v>4000</v>
          </cell>
          <cell r="M1098">
            <v>0</v>
          </cell>
          <cell r="N1098">
            <v>4000</v>
          </cell>
          <cell r="P1098">
            <v>0</v>
          </cell>
          <cell r="R1098">
            <v>0</v>
          </cell>
          <cell r="S1098">
            <v>4000</v>
          </cell>
        </row>
        <row r="1099">
          <cell r="D1099" t="str">
            <v>08</v>
          </cell>
          <cell r="H1099" t="str">
            <v>2</v>
          </cell>
          <cell r="L1099">
            <v>1500</v>
          </cell>
          <cell r="M1099">
            <v>0</v>
          </cell>
          <cell r="N1099">
            <v>1500</v>
          </cell>
          <cell r="P1099">
            <v>194.22</v>
          </cell>
          <cell r="R1099">
            <v>194.22</v>
          </cell>
          <cell r="S1099">
            <v>1305.78</v>
          </cell>
        </row>
        <row r="1100">
          <cell r="D1100" t="str">
            <v>08</v>
          </cell>
          <cell r="H1100" t="str">
            <v>3</v>
          </cell>
          <cell r="L1100">
            <v>14700</v>
          </cell>
          <cell r="M1100">
            <v>0</v>
          </cell>
          <cell r="N1100">
            <v>14700</v>
          </cell>
          <cell r="P1100">
            <v>3191.22</v>
          </cell>
          <cell r="R1100">
            <v>3191.22</v>
          </cell>
          <cell r="S1100">
            <v>11508.78</v>
          </cell>
        </row>
        <row r="1101">
          <cell r="D1101" t="str">
            <v>08</v>
          </cell>
          <cell r="H1101" t="str">
            <v>3</v>
          </cell>
          <cell r="L1101">
            <v>40000</v>
          </cell>
          <cell r="M1101">
            <v>0</v>
          </cell>
          <cell r="N1101">
            <v>40000</v>
          </cell>
          <cell r="P1101">
            <v>19178</v>
          </cell>
          <cell r="R1101">
            <v>19178</v>
          </cell>
          <cell r="S1101">
            <v>20822</v>
          </cell>
        </row>
        <row r="1102">
          <cell r="D1102" t="str">
            <v>08</v>
          </cell>
          <cell r="H1102" t="str">
            <v>3</v>
          </cell>
          <cell r="L1102">
            <v>600</v>
          </cell>
          <cell r="M1102">
            <v>0</v>
          </cell>
          <cell r="N1102">
            <v>600</v>
          </cell>
          <cell r="P1102">
            <v>0</v>
          </cell>
          <cell r="R1102">
            <v>0</v>
          </cell>
          <cell r="S1102">
            <v>600</v>
          </cell>
        </row>
        <row r="1103">
          <cell r="D1103" t="str">
            <v>08</v>
          </cell>
          <cell r="H1103" t="str">
            <v>3</v>
          </cell>
          <cell r="L1103">
            <v>300</v>
          </cell>
          <cell r="M1103">
            <v>0</v>
          </cell>
          <cell r="N1103">
            <v>300</v>
          </cell>
          <cell r="P1103">
            <v>0</v>
          </cell>
          <cell r="R1103">
            <v>0</v>
          </cell>
          <cell r="S1103">
            <v>300</v>
          </cell>
        </row>
        <row r="1104">
          <cell r="D1104" t="str">
            <v>22</v>
          </cell>
          <cell r="H1104" t="str">
            <v>1</v>
          </cell>
          <cell r="L1104">
            <v>5888832</v>
          </cell>
          <cell r="M1104">
            <v>175677</v>
          </cell>
          <cell r="N1104">
            <v>6064509</v>
          </cell>
          <cell r="P1104">
            <v>5454217.46</v>
          </cell>
          <cell r="R1104">
            <v>5189921.46</v>
          </cell>
          <cell r="S1104">
            <v>610291.54</v>
          </cell>
        </row>
        <row r="1105">
          <cell r="D1105" t="str">
            <v>22</v>
          </cell>
          <cell r="H1105" t="str">
            <v>1</v>
          </cell>
          <cell r="L1105">
            <v>3047616</v>
          </cell>
          <cell r="M1105">
            <v>129600</v>
          </cell>
          <cell r="N1105">
            <v>3177216</v>
          </cell>
          <cell r="P1105">
            <v>2758503.25</v>
          </cell>
          <cell r="R1105">
            <v>2758503.25</v>
          </cell>
          <cell r="S1105">
            <v>418712.75</v>
          </cell>
        </row>
        <row r="1106">
          <cell r="D1106" t="str">
            <v>22</v>
          </cell>
          <cell r="H1106" t="str">
            <v>1</v>
          </cell>
          <cell r="L1106">
            <v>59184</v>
          </cell>
          <cell r="M1106">
            <v>13310</v>
          </cell>
          <cell r="N1106">
            <v>72494</v>
          </cell>
          <cell r="P1106">
            <v>65839</v>
          </cell>
          <cell r="R1106">
            <v>64280</v>
          </cell>
          <cell r="S1106">
            <v>6655</v>
          </cell>
        </row>
        <row r="1107">
          <cell r="D1107" t="str">
            <v>22</v>
          </cell>
          <cell r="H1107" t="str">
            <v>1</v>
          </cell>
          <cell r="L1107">
            <v>124117</v>
          </cell>
          <cell r="M1107">
            <v>4243</v>
          </cell>
          <cell r="N1107">
            <v>128360</v>
          </cell>
          <cell r="P1107">
            <v>124157.54</v>
          </cell>
          <cell r="R1107">
            <v>124157.54</v>
          </cell>
          <cell r="S1107">
            <v>4202.4600000000064</v>
          </cell>
        </row>
        <row r="1108">
          <cell r="D1108" t="str">
            <v>22</v>
          </cell>
          <cell r="H1108" t="str">
            <v>1</v>
          </cell>
          <cell r="L1108">
            <v>1241174</v>
          </cell>
          <cell r="M1108">
            <v>42496</v>
          </cell>
          <cell r="N1108">
            <v>1283670</v>
          </cell>
          <cell r="P1108">
            <v>645012.37</v>
          </cell>
          <cell r="R1108">
            <v>645012.37</v>
          </cell>
          <cell r="S1108">
            <v>638657.63</v>
          </cell>
        </row>
        <row r="1109">
          <cell r="D1109" t="str">
            <v>22</v>
          </cell>
          <cell r="H1109" t="str">
            <v>1</v>
          </cell>
          <cell r="L1109">
            <v>339058</v>
          </cell>
          <cell r="M1109">
            <v>0</v>
          </cell>
          <cell r="N1109">
            <v>339058</v>
          </cell>
          <cell r="P1109">
            <v>167235.42000000001</v>
          </cell>
          <cell r="R1109">
            <v>167235.42000000001</v>
          </cell>
          <cell r="S1109">
            <v>171822.58</v>
          </cell>
        </row>
        <row r="1110">
          <cell r="D1110" t="str">
            <v>22</v>
          </cell>
          <cell r="H1110" t="str">
            <v>1</v>
          </cell>
          <cell r="L1110">
            <v>176665</v>
          </cell>
          <cell r="M1110">
            <v>15887</v>
          </cell>
          <cell r="N1110">
            <v>192552</v>
          </cell>
          <cell r="P1110">
            <v>160626.75</v>
          </cell>
          <cell r="R1110">
            <v>153045.09</v>
          </cell>
          <cell r="S1110">
            <v>31925.25</v>
          </cell>
        </row>
        <row r="1111">
          <cell r="D1111" t="str">
            <v>22</v>
          </cell>
          <cell r="H1111" t="str">
            <v>1</v>
          </cell>
          <cell r="L1111">
            <v>1030546</v>
          </cell>
          <cell r="M1111">
            <v>123540</v>
          </cell>
          <cell r="N1111">
            <v>1154086</v>
          </cell>
          <cell r="P1111">
            <v>936988.05</v>
          </cell>
          <cell r="R1111">
            <v>892761.76</v>
          </cell>
          <cell r="S1111">
            <v>217097.94999999995</v>
          </cell>
        </row>
        <row r="1112">
          <cell r="D1112" t="str">
            <v>22</v>
          </cell>
          <cell r="H1112" t="str">
            <v>1</v>
          </cell>
          <cell r="L1112">
            <v>117777</v>
          </cell>
          <cell r="M1112">
            <v>14119</v>
          </cell>
          <cell r="N1112">
            <v>131896</v>
          </cell>
          <cell r="P1112">
            <v>108771.52</v>
          </cell>
          <cell r="R1112">
            <v>103485.6</v>
          </cell>
          <cell r="S1112">
            <v>23124.479999999996</v>
          </cell>
        </row>
        <row r="1113">
          <cell r="D1113" t="str">
            <v>22</v>
          </cell>
          <cell r="H1113" t="str">
            <v>1</v>
          </cell>
          <cell r="L1113">
            <v>263410</v>
          </cell>
          <cell r="M1113">
            <v>12751</v>
          </cell>
          <cell r="N1113">
            <v>276161</v>
          </cell>
          <cell r="P1113">
            <v>138023.91</v>
          </cell>
          <cell r="R1113">
            <v>138023.91</v>
          </cell>
          <cell r="S1113">
            <v>138137.09</v>
          </cell>
        </row>
        <row r="1114">
          <cell r="D1114" t="str">
            <v>22</v>
          </cell>
          <cell r="H1114" t="str">
            <v>1</v>
          </cell>
          <cell r="L1114">
            <v>356100</v>
          </cell>
          <cell r="M1114">
            <v>0</v>
          </cell>
          <cell r="N1114">
            <v>356100</v>
          </cell>
          <cell r="P1114">
            <v>323354</v>
          </cell>
          <cell r="R1114">
            <v>323354</v>
          </cell>
          <cell r="S1114">
            <v>32746</v>
          </cell>
        </row>
        <row r="1115">
          <cell r="D1115" t="str">
            <v>22</v>
          </cell>
          <cell r="H1115" t="str">
            <v>1</v>
          </cell>
          <cell r="L1115">
            <v>299496</v>
          </cell>
          <cell r="M1115">
            <v>0</v>
          </cell>
          <cell r="N1115">
            <v>299496</v>
          </cell>
          <cell r="P1115">
            <v>271789</v>
          </cell>
          <cell r="R1115">
            <v>246831</v>
          </cell>
          <cell r="S1115">
            <v>27707</v>
          </cell>
        </row>
        <row r="1116">
          <cell r="D1116" t="str">
            <v>22</v>
          </cell>
          <cell r="H1116" t="str">
            <v>1</v>
          </cell>
          <cell r="L1116">
            <v>245368</v>
          </cell>
          <cell r="M1116">
            <v>7350</v>
          </cell>
          <cell r="N1116">
            <v>252718</v>
          </cell>
          <cell r="P1116">
            <v>207000.97</v>
          </cell>
          <cell r="R1116">
            <v>207000.97</v>
          </cell>
          <cell r="S1116">
            <v>45717.03</v>
          </cell>
        </row>
        <row r="1117">
          <cell r="D1117" t="str">
            <v>22</v>
          </cell>
          <cell r="H1117" t="str">
            <v>1</v>
          </cell>
          <cell r="L1117">
            <v>5492</v>
          </cell>
          <cell r="M1117">
            <v>0</v>
          </cell>
          <cell r="N1117">
            <v>5492</v>
          </cell>
          <cell r="P1117">
            <v>0</v>
          </cell>
          <cell r="R1117">
            <v>0</v>
          </cell>
          <cell r="S1117">
            <v>5492</v>
          </cell>
        </row>
        <row r="1118">
          <cell r="D1118" t="str">
            <v>22</v>
          </cell>
          <cell r="H1118" t="str">
            <v>2</v>
          </cell>
          <cell r="L1118">
            <v>12400</v>
          </cell>
          <cell r="M1118">
            <v>19300</v>
          </cell>
          <cell r="N1118">
            <v>31700</v>
          </cell>
          <cell r="P1118">
            <v>16899.189999999999</v>
          </cell>
          <cell r="R1118">
            <v>16899.189999999999</v>
          </cell>
          <cell r="S1118">
            <v>14800.810000000001</v>
          </cell>
        </row>
        <row r="1119">
          <cell r="D1119" t="str">
            <v>22</v>
          </cell>
          <cell r="H1119" t="str">
            <v>2</v>
          </cell>
          <cell r="L1119">
            <v>3037</v>
          </cell>
          <cell r="M1119">
            <v>400</v>
          </cell>
          <cell r="N1119">
            <v>3437</v>
          </cell>
          <cell r="P1119">
            <v>3095</v>
          </cell>
          <cell r="R1119">
            <v>3095</v>
          </cell>
          <cell r="S1119">
            <v>342</v>
          </cell>
        </row>
        <row r="1120">
          <cell r="D1120" t="str">
            <v>22</v>
          </cell>
          <cell r="H1120" t="str">
            <v>2</v>
          </cell>
          <cell r="L1120">
            <v>500</v>
          </cell>
          <cell r="M1120">
            <v>0</v>
          </cell>
          <cell r="N1120">
            <v>500</v>
          </cell>
          <cell r="P1120">
            <v>0</v>
          </cell>
          <cell r="R1120">
            <v>0</v>
          </cell>
          <cell r="S1120">
            <v>500</v>
          </cell>
        </row>
        <row r="1121">
          <cell r="D1121" t="str">
            <v>22</v>
          </cell>
          <cell r="H1121" t="str">
            <v>3</v>
          </cell>
          <cell r="L1121">
            <v>16800</v>
          </cell>
          <cell r="M1121">
            <v>0</v>
          </cell>
          <cell r="N1121">
            <v>16800</v>
          </cell>
          <cell r="P1121">
            <v>12307.01</v>
          </cell>
          <cell r="R1121">
            <v>12307.01</v>
          </cell>
          <cell r="S1121">
            <v>4492.99</v>
          </cell>
        </row>
        <row r="1122">
          <cell r="D1122" t="str">
            <v>22</v>
          </cell>
          <cell r="H1122" t="str">
            <v>3</v>
          </cell>
          <cell r="L1122">
            <v>15800</v>
          </cell>
          <cell r="M1122">
            <v>0</v>
          </cell>
          <cell r="N1122">
            <v>15800</v>
          </cell>
          <cell r="P1122">
            <v>0</v>
          </cell>
          <cell r="R1122">
            <v>0</v>
          </cell>
          <cell r="S1122">
            <v>15800</v>
          </cell>
        </row>
        <row r="1123">
          <cell r="D1123" t="str">
            <v>22</v>
          </cell>
          <cell r="H1123" t="str">
            <v>3</v>
          </cell>
          <cell r="L1123">
            <v>51810</v>
          </cell>
          <cell r="M1123">
            <v>115000</v>
          </cell>
          <cell r="N1123">
            <v>166810</v>
          </cell>
          <cell r="P1123">
            <v>98876.5</v>
          </cell>
          <cell r="R1123">
            <v>98876.5</v>
          </cell>
          <cell r="S1123">
            <v>67933.5</v>
          </cell>
        </row>
        <row r="1124">
          <cell r="D1124" t="str">
            <v>22</v>
          </cell>
          <cell r="H1124" t="str">
            <v>3</v>
          </cell>
          <cell r="L1124">
            <v>110000</v>
          </cell>
          <cell r="M1124">
            <v>-48612</v>
          </cell>
          <cell r="N1124">
            <v>61388</v>
          </cell>
          <cell r="P1124">
            <v>61387.199999999997</v>
          </cell>
          <cell r="R1124">
            <v>61387.199999999997</v>
          </cell>
          <cell r="S1124">
            <v>0.80000000000291038</v>
          </cell>
        </row>
        <row r="1125">
          <cell r="D1125" t="str">
            <v>22</v>
          </cell>
          <cell r="H1125" t="str">
            <v>3</v>
          </cell>
          <cell r="L1125">
            <v>8859</v>
          </cell>
          <cell r="M1125">
            <v>1500</v>
          </cell>
          <cell r="N1125">
            <v>10359</v>
          </cell>
          <cell r="P1125">
            <v>9688.32</v>
          </cell>
          <cell r="R1125">
            <v>9688.32</v>
          </cell>
          <cell r="S1125">
            <v>670.68000000000029</v>
          </cell>
        </row>
        <row r="1126">
          <cell r="D1126" t="str">
            <v>22</v>
          </cell>
          <cell r="H1126" t="str">
            <v>3</v>
          </cell>
          <cell r="L1126">
            <v>600</v>
          </cell>
          <cell r="M1126">
            <v>0</v>
          </cell>
          <cell r="N1126">
            <v>600</v>
          </cell>
          <cell r="P1126">
            <v>556.79999999999995</v>
          </cell>
          <cell r="R1126">
            <v>556.79999999999995</v>
          </cell>
          <cell r="S1126">
            <v>43.200000000000045</v>
          </cell>
        </row>
        <row r="1127">
          <cell r="D1127" t="str">
            <v>22</v>
          </cell>
          <cell r="H1127" t="str">
            <v>3</v>
          </cell>
          <cell r="L1127">
            <v>50000</v>
          </cell>
          <cell r="M1127">
            <v>0</v>
          </cell>
          <cell r="N1127">
            <v>50000</v>
          </cell>
          <cell r="P1127">
            <v>15477.29</v>
          </cell>
          <cell r="R1127">
            <v>15477.29</v>
          </cell>
          <cell r="S1127">
            <v>34522.71</v>
          </cell>
        </row>
        <row r="1128">
          <cell r="D1128" t="str">
            <v>22</v>
          </cell>
          <cell r="H1128" t="str">
            <v>3</v>
          </cell>
          <cell r="L1128">
            <v>8000</v>
          </cell>
          <cell r="M1128">
            <v>5000</v>
          </cell>
          <cell r="N1128">
            <v>13000</v>
          </cell>
          <cell r="P1128">
            <v>10070</v>
          </cell>
          <cell r="R1128">
            <v>10070</v>
          </cell>
          <cell r="S1128">
            <v>2930</v>
          </cell>
        </row>
        <row r="1129">
          <cell r="D1129" t="str">
            <v>22</v>
          </cell>
          <cell r="H1129" t="str">
            <v>3</v>
          </cell>
          <cell r="L1129">
            <v>100</v>
          </cell>
          <cell r="M1129">
            <v>0</v>
          </cell>
          <cell r="N1129">
            <v>100</v>
          </cell>
          <cell r="P1129">
            <v>0</v>
          </cell>
          <cell r="R1129">
            <v>0</v>
          </cell>
          <cell r="S1129">
            <v>100</v>
          </cell>
        </row>
        <row r="1130">
          <cell r="D1130" t="str">
            <v>22</v>
          </cell>
          <cell r="H1130" t="str">
            <v>6</v>
          </cell>
          <cell r="L1130">
            <v>120000000</v>
          </cell>
          <cell r="M1130">
            <v>0</v>
          </cell>
          <cell r="N1130">
            <v>120000000</v>
          </cell>
          <cell r="P1130">
            <v>0</v>
          </cell>
          <cell r="R1130">
            <v>0</v>
          </cell>
          <cell r="S1130">
            <v>120000000</v>
          </cell>
        </row>
        <row r="1131">
          <cell r="D1131" t="str">
            <v>22</v>
          </cell>
          <cell r="H1131" t="str">
            <v>1</v>
          </cell>
          <cell r="L1131">
            <v>7397232</v>
          </cell>
          <cell r="M1131">
            <v>243600</v>
          </cell>
          <cell r="N1131">
            <v>7640832</v>
          </cell>
          <cell r="P1131">
            <v>6978277.4800000004</v>
          </cell>
          <cell r="R1131">
            <v>6659903.4800000004</v>
          </cell>
          <cell r="S1131">
            <v>662554.51999999955</v>
          </cell>
        </row>
        <row r="1132">
          <cell r="D1132" t="str">
            <v>22</v>
          </cell>
          <cell r="H1132" t="str">
            <v>1</v>
          </cell>
          <cell r="L1132">
            <v>5750772</v>
          </cell>
          <cell r="M1132">
            <v>169140</v>
          </cell>
          <cell r="N1132">
            <v>5919912</v>
          </cell>
          <cell r="P1132">
            <v>5067927.7</v>
          </cell>
          <cell r="R1132">
            <v>5067927.7</v>
          </cell>
          <cell r="S1132">
            <v>851984.29999999981</v>
          </cell>
        </row>
        <row r="1133">
          <cell r="D1133" t="str">
            <v>22</v>
          </cell>
          <cell r="H1133" t="str">
            <v>1</v>
          </cell>
          <cell r="L1133">
            <v>134688</v>
          </cell>
          <cell r="M1133">
            <v>27464</v>
          </cell>
          <cell r="N1133">
            <v>162152</v>
          </cell>
          <cell r="P1133">
            <v>148420</v>
          </cell>
          <cell r="R1133">
            <v>135903</v>
          </cell>
          <cell r="S1133">
            <v>13732</v>
          </cell>
        </row>
        <row r="1134">
          <cell r="D1134" t="str">
            <v>22</v>
          </cell>
          <cell r="H1134" t="str">
            <v>1</v>
          </cell>
          <cell r="L1134">
            <v>182611</v>
          </cell>
          <cell r="M1134">
            <v>5782</v>
          </cell>
          <cell r="N1134">
            <v>188393</v>
          </cell>
          <cell r="P1134">
            <v>181219.45</v>
          </cell>
          <cell r="R1134">
            <v>181219.45</v>
          </cell>
          <cell r="S1134">
            <v>7173.5499999999884</v>
          </cell>
        </row>
        <row r="1135">
          <cell r="D1135" t="str">
            <v>22</v>
          </cell>
          <cell r="H1135" t="str">
            <v>1</v>
          </cell>
          <cell r="L1135">
            <v>1826112</v>
          </cell>
          <cell r="M1135">
            <v>57839</v>
          </cell>
          <cell r="N1135">
            <v>1883951</v>
          </cell>
          <cell r="P1135">
            <v>851162.56</v>
          </cell>
          <cell r="R1135">
            <v>851162.56</v>
          </cell>
          <cell r="S1135">
            <v>1032788.44</v>
          </cell>
        </row>
        <row r="1136">
          <cell r="D1136" t="str">
            <v>22</v>
          </cell>
          <cell r="H1136" t="str">
            <v>1</v>
          </cell>
          <cell r="L1136">
            <v>549807</v>
          </cell>
          <cell r="M1136">
            <v>0</v>
          </cell>
          <cell r="N1136">
            <v>549807</v>
          </cell>
          <cell r="P1136">
            <v>252533.9</v>
          </cell>
          <cell r="R1136">
            <v>252533.9</v>
          </cell>
          <cell r="S1136">
            <v>297273.09999999998</v>
          </cell>
        </row>
        <row r="1137">
          <cell r="D1137" t="str">
            <v>22</v>
          </cell>
          <cell r="H1137" t="str">
            <v>1</v>
          </cell>
          <cell r="L1137">
            <v>221917</v>
          </cell>
          <cell r="M1137">
            <v>29618</v>
          </cell>
          <cell r="N1137">
            <v>251535</v>
          </cell>
          <cell r="P1137">
            <v>207081.84</v>
          </cell>
          <cell r="R1137">
            <v>197530.62</v>
          </cell>
          <cell r="S1137">
            <v>44453.16</v>
          </cell>
        </row>
        <row r="1138">
          <cell r="D1138" t="str">
            <v>22</v>
          </cell>
          <cell r="H1138" t="str">
            <v>1</v>
          </cell>
          <cell r="L1138">
            <v>1294516</v>
          </cell>
          <cell r="M1138">
            <v>215401</v>
          </cell>
          <cell r="N1138">
            <v>1509917</v>
          </cell>
          <cell r="P1138">
            <v>1207974.76</v>
          </cell>
          <cell r="R1138">
            <v>1152259.43</v>
          </cell>
          <cell r="S1138">
            <v>301942.24</v>
          </cell>
        </row>
        <row r="1139">
          <cell r="D1139" t="str">
            <v>22</v>
          </cell>
          <cell r="H1139" t="str">
            <v>1</v>
          </cell>
          <cell r="L1139">
            <v>147945</v>
          </cell>
          <cell r="M1139">
            <v>24618</v>
          </cell>
          <cell r="N1139">
            <v>172563</v>
          </cell>
          <cell r="P1139">
            <v>140084.56</v>
          </cell>
          <cell r="R1139">
            <v>133717.07999999999</v>
          </cell>
          <cell r="S1139">
            <v>32478.440000000002</v>
          </cell>
        </row>
        <row r="1140">
          <cell r="D1140" t="str">
            <v>22</v>
          </cell>
          <cell r="H1140" t="str">
            <v>1</v>
          </cell>
          <cell r="L1140">
            <v>365804</v>
          </cell>
          <cell r="M1140">
            <v>0</v>
          </cell>
          <cell r="N1140">
            <v>365804</v>
          </cell>
          <cell r="P1140">
            <v>220969</v>
          </cell>
          <cell r="R1140">
            <v>204763</v>
          </cell>
          <cell r="S1140">
            <v>144835</v>
          </cell>
        </row>
        <row r="1141">
          <cell r="D1141" t="str">
            <v>22</v>
          </cell>
          <cell r="H1141" t="str">
            <v>1</v>
          </cell>
          <cell r="L1141">
            <v>382107</v>
          </cell>
          <cell r="M1141">
            <v>17351</v>
          </cell>
          <cell r="N1141">
            <v>399458</v>
          </cell>
          <cell r="P1141">
            <v>188690.57</v>
          </cell>
          <cell r="R1141">
            <v>188690.57</v>
          </cell>
          <cell r="S1141">
            <v>210767.43</v>
          </cell>
        </row>
        <row r="1142">
          <cell r="D1142" t="str">
            <v>22</v>
          </cell>
          <cell r="H1142" t="str">
            <v>1</v>
          </cell>
          <cell r="L1142">
            <v>441120</v>
          </cell>
          <cell r="M1142">
            <v>0</v>
          </cell>
          <cell r="N1142">
            <v>441120</v>
          </cell>
          <cell r="P1142">
            <v>405360</v>
          </cell>
          <cell r="R1142">
            <v>405360</v>
          </cell>
          <cell r="S1142">
            <v>35760</v>
          </cell>
        </row>
        <row r="1143">
          <cell r="D1143" t="str">
            <v>22</v>
          </cell>
          <cell r="H1143" t="str">
            <v>1</v>
          </cell>
          <cell r="L1143">
            <v>350076</v>
          </cell>
          <cell r="M1143">
            <v>0</v>
          </cell>
          <cell r="N1143">
            <v>350076</v>
          </cell>
          <cell r="P1143">
            <v>320903</v>
          </cell>
          <cell r="R1143">
            <v>291730</v>
          </cell>
          <cell r="S1143">
            <v>29173</v>
          </cell>
        </row>
        <row r="1144">
          <cell r="D1144" t="str">
            <v>22</v>
          </cell>
          <cell r="H1144" t="str">
            <v>1</v>
          </cell>
          <cell r="L1144">
            <v>308218</v>
          </cell>
          <cell r="M1144">
            <v>10150</v>
          </cell>
          <cell r="N1144">
            <v>318368</v>
          </cell>
          <cell r="P1144">
            <v>318368</v>
          </cell>
          <cell r="R1144">
            <v>318368</v>
          </cell>
          <cell r="S1144">
            <v>0</v>
          </cell>
        </row>
        <row r="1145">
          <cell r="D1145" t="str">
            <v>22</v>
          </cell>
          <cell r="H1145" t="str">
            <v>1</v>
          </cell>
          <cell r="L1145">
            <v>99632</v>
          </cell>
          <cell r="M1145">
            <v>0</v>
          </cell>
          <cell r="N1145">
            <v>99632</v>
          </cell>
          <cell r="P1145">
            <v>0</v>
          </cell>
          <cell r="R1145">
            <v>0</v>
          </cell>
          <cell r="S1145">
            <v>99632</v>
          </cell>
        </row>
        <row r="1146">
          <cell r="D1146" t="str">
            <v>22</v>
          </cell>
          <cell r="H1146" t="str">
            <v>2</v>
          </cell>
          <cell r="L1146">
            <v>7200</v>
          </cell>
          <cell r="M1146">
            <v>4000</v>
          </cell>
          <cell r="N1146">
            <v>11200</v>
          </cell>
          <cell r="P1146">
            <v>6264.65</v>
          </cell>
          <cell r="R1146">
            <v>6264.65</v>
          </cell>
          <cell r="S1146">
            <v>4935.3500000000004</v>
          </cell>
        </row>
        <row r="1147">
          <cell r="D1147" t="str">
            <v>22</v>
          </cell>
          <cell r="H1147" t="str">
            <v>2</v>
          </cell>
          <cell r="L1147">
            <v>1000</v>
          </cell>
          <cell r="M1147">
            <v>0</v>
          </cell>
          <cell r="N1147">
            <v>1000</v>
          </cell>
          <cell r="P1147">
            <v>0</v>
          </cell>
          <cell r="R1147">
            <v>0</v>
          </cell>
          <cell r="S1147">
            <v>1000</v>
          </cell>
        </row>
        <row r="1148">
          <cell r="D1148" t="str">
            <v>22</v>
          </cell>
          <cell r="H1148" t="str">
            <v>2</v>
          </cell>
          <cell r="L1148">
            <v>14000</v>
          </cell>
          <cell r="M1148">
            <v>0</v>
          </cell>
          <cell r="N1148">
            <v>14000</v>
          </cell>
          <cell r="P1148">
            <v>7929</v>
          </cell>
          <cell r="R1148">
            <v>7929</v>
          </cell>
          <cell r="S1148">
            <v>6071</v>
          </cell>
        </row>
        <row r="1149">
          <cell r="D1149" t="str">
            <v>22</v>
          </cell>
          <cell r="H1149" t="str">
            <v>2</v>
          </cell>
          <cell r="L1149">
            <v>17282</v>
          </cell>
          <cell r="M1149">
            <v>0</v>
          </cell>
          <cell r="N1149">
            <v>17282</v>
          </cell>
          <cell r="P1149">
            <v>0</v>
          </cell>
          <cell r="R1149">
            <v>0</v>
          </cell>
          <cell r="S1149">
            <v>17282</v>
          </cell>
        </row>
        <row r="1150">
          <cell r="D1150" t="str">
            <v>22</v>
          </cell>
          <cell r="H1150" t="str">
            <v>2</v>
          </cell>
          <cell r="L1150">
            <v>1993</v>
          </cell>
          <cell r="M1150">
            <v>0</v>
          </cell>
          <cell r="N1150">
            <v>1993</v>
          </cell>
          <cell r="P1150">
            <v>0</v>
          </cell>
          <cell r="R1150">
            <v>0</v>
          </cell>
          <cell r="S1150">
            <v>1993</v>
          </cell>
        </row>
        <row r="1151">
          <cell r="D1151" t="str">
            <v>22</v>
          </cell>
          <cell r="H1151" t="str">
            <v>2</v>
          </cell>
          <cell r="L1151">
            <v>5000</v>
          </cell>
          <cell r="M1151">
            <v>2000</v>
          </cell>
          <cell r="N1151">
            <v>7000</v>
          </cell>
          <cell r="P1151">
            <v>4443.1499999999996</v>
          </cell>
          <cell r="R1151">
            <v>4443.1499999999996</v>
          </cell>
          <cell r="S1151">
            <v>2556.8500000000004</v>
          </cell>
        </row>
        <row r="1152">
          <cell r="D1152" t="str">
            <v>22</v>
          </cell>
          <cell r="H1152" t="str">
            <v>2</v>
          </cell>
          <cell r="L1152">
            <v>12015</v>
          </cell>
          <cell r="M1152">
            <v>-4000</v>
          </cell>
          <cell r="N1152">
            <v>8015</v>
          </cell>
          <cell r="P1152">
            <v>0</v>
          </cell>
          <cell r="R1152">
            <v>0</v>
          </cell>
          <cell r="S1152">
            <v>8015</v>
          </cell>
        </row>
        <row r="1153">
          <cell r="D1153" t="str">
            <v>22</v>
          </cell>
          <cell r="H1153" t="str">
            <v>2</v>
          </cell>
          <cell r="L1153">
            <v>110080</v>
          </cell>
          <cell r="M1153">
            <v>0</v>
          </cell>
          <cell r="N1153">
            <v>110080</v>
          </cell>
          <cell r="P1153">
            <v>0</v>
          </cell>
          <cell r="R1153">
            <v>0</v>
          </cell>
          <cell r="S1153">
            <v>110080</v>
          </cell>
        </row>
        <row r="1154">
          <cell r="D1154" t="str">
            <v>22</v>
          </cell>
          <cell r="H1154" t="str">
            <v>2</v>
          </cell>
          <cell r="L1154">
            <v>370000</v>
          </cell>
          <cell r="M1154">
            <v>0</v>
          </cell>
          <cell r="N1154">
            <v>370000</v>
          </cell>
          <cell r="P1154">
            <v>191383.98</v>
          </cell>
          <cell r="R1154">
            <v>191383.98</v>
          </cell>
          <cell r="S1154">
            <v>178616.02</v>
          </cell>
        </row>
        <row r="1155">
          <cell r="D1155" t="str">
            <v>22</v>
          </cell>
          <cell r="H1155" t="str">
            <v>2</v>
          </cell>
          <cell r="L1155">
            <v>35000</v>
          </cell>
          <cell r="M1155">
            <v>0</v>
          </cell>
          <cell r="N1155">
            <v>35000</v>
          </cell>
          <cell r="P1155">
            <v>1693.45</v>
          </cell>
          <cell r="R1155">
            <v>1693.45</v>
          </cell>
          <cell r="S1155">
            <v>33306.550000000003</v>
          </cell>
        </row>
        <row r="1156">
          <cell r="D1156" t="str">
            <v>22</v>
          </cell>
          <cell r="H1156" t="str">
            <v>2</v>
          </cell>
          <cell r="L1156">
            <v>50000</v>
          </cell>
          <cell r="M1156">
            <v>0</v>
          </cell>
          <cell r="N1156">
            <v>50000</v>
          </cell>
          <cell r="P1156">
            <v>1809.6</v>
          </cell>
          <cell r="R1156">
            <v>1809.6</v>
          </cell>
          <cell r="S1156">
            <v>48190.400000000001</v>
          </cell>
        </row>
        <row r="1157">
          <cell r="D1157" t="str">
            <v>22</v>
          </cell>
          <cell r="H1157" t="str">
            <v>2</v>
          </cell>
          <cell r="L1157">
            <v>2600000</v>
          </cell>
          <cell r="M1157">
            <v>-280527.75</v>
          </cell>
          <cell r="N1157">
            <v>2319472.25</v>
          </cell>
          <cell r="P1157">
            <v>1969356.51</v>
          </cell>
          <cell r="R1157">
            <v>1969356.51</v>
          </cell>
          <cell r="S1157">
            <v>350115.74</v>
          </cell>
        </row>
        <row r="1158">
          <cell r="D1158" t="str">
            <v>22</v>
          </cell>
          <cell r="H1158" t="str">
            <v>2</v>
          </cell>
          <cell r="L1158">
            <v>1709</v>
          </cell>
          <cell r="M1158">
            <v>0</v>
          </cell>
          <cell r="N1158">
            <v>1709</v>
          </cell>
          <cell r="P1158">
            <v>0</v>
          </cell>
          <cell r="R1158">
            <v>0</v>
          </cell>
          <cell r="S1158">
            <v>1709</v>
          </cell>
        </row>
        <row r="1159">
          <cell r="D1159" t="str">
            <v>22</v>
          </cell>
          <cell r="H1159" t="str">
            <v>2</v>
          </cell>
          <cell r="L1159">
            <v>40000</v>
          </cell>
          <cell r="M1159">
            <v>0</v>
          </cell>
          <cell r="N1159">
            <v>40000</v>
          </cell>
          <cell r="P1159">
            <v>0</v>
          </cell>
          <cell r="R1159">
            <v>0</v>
          </cell>
          <cell r="S1159">
            <v>40000</v>
          </cell>
        </row>
        <row r="1160">
          <cell r="D1160" t="str">
            <v>22</v>
          </cell>
          <cell r="H1160" t="str">
            <v>2</v>
          </cell>
          <cell r="L1160">
            <v>800</v>
          </cell>
          <cell r="M1160">
            <v>0</v>
          </cell>
          <cell r="N1160">
            <v>800</v>
          </cell>
          <cell r="P1160">
            <v>185</v>
          </cell>
          <cell r="R1160">
            <v>185</v>
          </cell>
          <cell r="S1160">
            <v>615</v>
          </cell>
        </row>
        <row r="1161">
          <cell r="D1161" t="str">
            <v>22</v>
          </cell>
          <cell r="H1161" t="str">
            <v>2</v>
          </cell>
          <cell r="L1161">
            <v>9647</v>
          </cell>
          <cell r="M1161">
            <v>-1000</v>
          </cell>
          <cell r="N1161">
            <v>8647</v>
          </cell>
          <cell r="P1161">
            <v>0</v>
          </cell>
          <cell r="R1161">
            <v>0</v>
          </cell>
          <cell r="S1161">
            <v>8647</v>
          </cell>
        </row>
        <row r="1162">
          <cell r="D1162" t="str">
            <v>22</v>
          </cell>
          <cell r="H1162" t="str">
            <v>2</v>
          </cell>
          <cell r="L1162">
            <v>11294</v>
          </cell>
          <cell r="M1162">
            <v>0</v>
          </cell>
          <cell r="N1162">
            <v>11294</v>
          </cell>
          <cell r="P1162">
            <v>0</v>
          </cell>
          <cell r="R1162">
            <v>0</v>
          </cell>
          <cell r="S1162">
            <v>11294</v>
          </cell>
        </row>
        <row r="1163">
          <cell r="D1163" t="str">
            <v>22</v>
          </cell>
          <cell r="H1163" t="str">
            <v>3</v>
          </cell>
          <cell r="L1163">
            <v>432943</v>
          </cell>
          <cell r="M1163">
            <v>0</v>
          </cell>
          <cell r="N1163">
            <v>432943</v>
          </cell>
          <cell r="P1163">
            <v>298681</v>
          </cell>
          <cell r="R1163">
            <v>298681</v>
          </cell>
          <cell r="S1163">
            <v>134262</v>
          </cell>
        </row>
        <row r="1164">
          <cell r="D1164" t="str">
            <v>22</v>
          </cell>
          <cell r="H1164" t="str">
            <v>3</v>
          </cell>
          <cell r="L1164">
            <v>58860</v>
          </cell>
          <cell r="M1164">
            <v>0</v>
          </cell>
          <cell r="N1164">
            <v>58860</v>
          </cell>
          <cell r="P1164">
            <v>20764</v>
          </cell>
          <cell r="R1164">
            <v>20764</v>
          </cell>
          <cell r="S1164">
            <v>38096</v>
          </cell>
        </row>
        <row r="1165">
          <cell r="D1165" t="str">
            <v>22</v>
          </cell>
          <cell r="H1165" t="str">
            <v>3</v>
          </cell>
          <cell r="L1165">
            <v>16800</v>
          </cell>
          <cell r="M1165">
            <v>0</v>
          </cell>
          <cell r="N1165">
            <v>16800</v>
          </cell>
          <cell r="P1165">
            <v>8975.42</v>
          </cell>
          <cell r="R1165">
            <v>8975.42</v>
          </cell>
          <cell r="S1165">
            <v>7824.58</v>
          </cell>
        </row>
        <row r="1166">
          <cell r="D1166" t="str">
            <v>22</v>
          </cell>
          <cell r="H1166" t="str">
            <v>3</v>
          </cell>
          <cell r="L1166">
            <v>11880</v>
          </cell>
          <cell r="M1166">
            <v>20000</v>
          </cell>
          <cell r="N1166">
            <v>31880</v>
          </cell>
          <cell r="P1166">
            <v>13173.42</v>
          </cell>
          <cell r="R1166">
            <v>13173.42</v>
          </cell>
          <cell r="S1166">
            <v>18706.580000000002</v>
          </cell>
        </row>
        <row r="1167">
          <cell r="D1167" t="str">
            <v>22</v>
          </cell>
          <cell r="H1167" t="str">
            <v>3</v>
          </cell>
          <cell r="L1167">
            <v>125000</v>
          </cell>
          <cell r="M1167">
            <v>107208</v>
          </cell>
          <cell r="N1167">
            <v>232208</v>
          </cell>
          <cell r="P1167">
            <v>203937.28</v>
          </cell>
          <cell r="R1167">
            <v>203937.28</v>
          </cell>
          <cell r="S1167">
            <v>28270.720000000001</v>
          </cell>
        </row>
        <row r="1168">
          <cell r="D1168" t="str">
            <v>22</v>
          </cell>
          <cell r="H1168" t="str">
            <v>3</v>
          </cell>
          <cell r="L1168">
            <v>1000000</v>
          </cell>
          <cell r="M1168">
            <v>-215195</v>
          </cell>
          <cell r="N1168">
            <v>784805</v>
          </cell>
          <cell r="P1168">
            <v>372912</v>
          </cell>
          <cell r="R1168">
            <v>372912</v>
          </cell>
          <cell r="S1168">
            <v>411893</v>
          </cell>
        </row>
        <row r="1169">
          <cell r="D1169" t="str">
            <v>22</v>
          </cell>
          <cell r="H1169" t="str">
            <v>3</v>
          </cell>
          <cell r="L1169">
            <v>8940</v>
          </cell>
          <cell r="M1169">
            <v>0</v>
          </cell>
          <cell r="N1169">
            <v>8940</v>
          </cell>
          <cell r="P1169">
            <v>5920.77</v>
          </cell>
          <cell r="R1169">
            <v>5920.77</v>
          </cell>
          <cell r="S1169">
            <v>3019.2299999999996</v>
          </cell>
        </row>
        <row r="1170">
          <cell r="D1170" t="str">
            <v>22</v>
          </cell>
          <cell r="H1170" t="str">
            <v>3</v>
          </cell>
          <cell r="L1170">
            <v>300</v>
          </cell>
          <cell r="M1170">
            <v>6000</v>
          </cell>
          <cell r="N1170">
            <v>6300</v>
          </cell>
          <cell r="P1170">
            <v>0</v>
          </cell>
          <cell r="R1170">
            <v>0</v>
          </cell>
          <cell r="S1170">
            <v>6300</v>
          </cell>
        </row>
        <row r="1171">
          <cell r="D1171" t="str">
            <v>22</v>
          </cell>
          <cell r="H1171" t="str">
            <v>3</v>
          </cell>
          <cell r="L1171">
            <v>50000</v>
          </cell>
          <cell r="M1171">
            <v>71956.990000000005</v>
          </cell>
          <cell r="N1171">
            <v>121956.99</v>
          </cell>
          <cell r="P1171">
            <v>71956.990000000005</v>
          </cell>
          <cell r="R1171">
            <v>71956.990000000005</v>
          </cell>
          <cell r="S1171">
            <v>50000</v>
          </cell>
        </row>
        <row r="1172">
          <cell r="D1172" t="str">
            <v>22</v>
          </cell>
          <cell r="H1172" t="str">
            <v>3</v>
          </cell>
          <cell r="L1172">
            <v>116500</v>
          </cell>
          <cell r="M1172">
            <v>0</v>
          </cell>
          <cell r="N1172">
            <v>116500</v>
          </cell>
          <cell r="P1172">
            <v>34684</v>
          </cell>
          <cell r="R1172">
            <v>34684</v>
          </cell>
          <cell r="S1172">
            <v>81816</v>
          </cell>
        </row>
        <row r="1173">
          <cell r="D1173" t="str">
            <v>22</v>
          </cell>
          <cell r="H1173" t="str">
            <v>3</v>
          </cell>
          <cell r="L1173">
            <v>920000</v>
          </cell>
          <cell r="M1173">
            <v>0</v>
          </cell>
          <cell r="N1173">
            <v>920000</v>
          </cell>
          <cell r="P1173">
            <v>486404.24</v>
          </cell>
          <cell r="R1173">
            <v>486404.24</v>
          </cell>
          <cell r="S1173">
            <v>433595.76</v>
          </cell>
        </row>
        <row r="1174">
          <cell r="D1174" t="str">
            <v>22</v>
          </cell>
          <cell r="H1174" t="str">
            <v>3</v>
          </cell>
          <cell r="L1174">
            <v>11000</v>
          </cell>
          <cell r="M1174">
            <v>0</v>
          </cell>
          <cell r="N1174">
            <v>11000</v>
          </cell>
          <cell r="P1174">
            <v>1218</v>
          </cell>
          <cell r="R1174">
            <v>1218</v>
          </cell>
          <cell r="S1174">
            <v>9782</v>
          </cell>
        </row>
        <row r="1175">
          <cell r="D1175" t="str">
            <v>22</v>
          </cell>
          <cell r="H1175" t="str">
            <v>5</v>
          </cell>
          <cell r="L1175">
            <v>6000</v>
          </cell>
          <cell r="M1175">
            <v>100000</v>
          </cell>
          <cell r="N1175">
            <v>106000</v>
          </cell>
          <cell r="P1175">
            <v>0</v>
          </cell>
          <cell r="R1175">
            <v>0</v>
          </cell>
          <cell r="S1175">
            <v>106000</v>
          </cell>
        </row>
        <row r="1176">
          <cell r="D1176" t="str">
            <v>22</v>
          </cell>
          <cell r="H1176" t="str">
            <v>5</v>
          </cell>
          <cell r="L1176">
            <v>10139</v>
          </cell>
          <cell r="M1176">
            <v>-8950</v>
          </cell>
          <cell r="N1176">
            <v>1189</v>
          </cell>
          <cell r="P1176">
            <v>0</v>
          </cell>
          <cell r="R1176">
            <v>0</v>
          </cell>
          <cell r="S1176">
            <v>1189</v>
          </cell>
        </row>
        <row r="1177">
          <cell r="D1177" t="str">
            <v>22</v>
          </cell>
          <cell r="H1177" t="str">
            <v>5</v>
          </cell>
          <cell r="L1177">
            <v>13250</v>
          </cell>
          <cell r="M1177">
            <v>-13250</v>
          </cell>
          <cell r="N1177">
            <v>0</v>
          </cell>
          <cell r="P1177">
            <v>0</v>
          </cell>
          <cell r="R1177">
            <v>0</v>
          </cell>
          <cell r="S1177">
            <v>0</v>
          </cell>
        </row>
        <row r="1178">
          <cell r="D1178" t="str">
            <v>22</v>
          </cell>
          <cell r="H1178" t="str">
            <v>1</v>
          </cell>
          <cell r="L1178">
            <v>5571528</v>
          </cell>
          <cell r="M1178">
            <v>173250</v>
          </cell>
          <cell r="N1178">
            <v>5744778</v>
          </cell>
          <cell r="P1178">
            <v>5048003.18</v>
          </cell>
          <cell r="R1178">
            <v>4808502.18</v>
          </cell>
          <cell r="S1178">
            <v>696774.8200000003</v>
          </cell>
        </row>
        <row r="1179">
          <cell r="D1179" t="str">
            <v>22</v>
          </cell>
          <cell r="H1179" t="str">
            <v>1</v>
          </cell>
          <cell r="L1179">
            <v>4523328</v>
          </cell>
          <cell r="M1179">
            <v>124500</v>
          </cell>
          <cell r="N1179">
            <v>4647828</v>
          </cell>
          <cell r="P1179">
            <v>3624375.18</v>
          </cell>
          <cell r="R1179">
            <v>3624375.18</v>
          </cell>
          <cell r="S1179">
            <v>1023452.8199999998</v>
          </cell>
        </row>
        <row r="1180">
          <cell r="D1180" t="str">
            <v>22</v>
          </cell>
          <cell r="H1180" t="str">
            <v>1</v>
          </cell>
          <cell r="L1180">
            <v>73992</v>
          </cell>
          <cell r="M1180">
            <v>14722</v>
          </cell>
          <cell r="N1180">
            <v>88714</v>
          </cell>
          <cell r="P1180">
            <v>79977</v>
          </cell>
          <cell r="R1180">
            <v>72616</v>
          </cell>
          <cell r="S1180">
            <v>8737</v>
          </cell>
        </row>
        <row r="1181">
          <cell r="D1181" t="str">
            <v>22</v>
          </cell>
          <cell r="H1181" t="str">
            <v>1</v>
          </cell>
          <cell r="L1181">
            <v>140206</v>
          </cell>
          <cell r="M1181">
            <v>4247</v>
          </cell>
          <cell r="N1181">
            <v>144453</v>
          </cell>
          <cell r="P1181">
            <v>132814.38</v>
          </cell>
          <cell r="R1181">
            <v>132814.38</v>
          </cell>
          <cell r="S1181">
            <v>11638.619999999995</v>
          </cell>
        </row>
        <row r="1182">
          <cell r="D1182" t="str">
            <v>22</v>
          </cell>
          <cell r="H1182" t="str">
            <v>1</v>
          </cell>
          <cell r="L1182">
            <v>1402064</v>
          </cell>
          <cell r="M1182">
            <v>42503</v>
          </cell>
          <cell r="N1182">
            <v>1444567</v>
          </cell>
          <cell r="P1182">
            <v>585493.43000000005</v>
          </cell>
          <cell r="R1182">
            <v>585493.43000000005</v>
          </cell>
          <cell r="S1182">
            <v>859073.57</v>
          </cell>
        </row>
        <row r="1183">
          <cell r="D1183" t="str">
            <v>22</v>
          </cell>
          <cell r="H1183" t="str">
            <v>1</v>
          </cell>
          <cell r="L1183">
            <v>425793</v>
          </cell>
          <cell r="M1183">
            <v>0</v>
          </cell>
          <cell r="N1183">
            <v>425793</v>
          </cell>
          <cell r="P1183">
            <v>185158.98</v>
          </cell>
          <cell r="R1183">
            <v>185158.98</v>
          </cell>
          <cell r="S1183">
            <v>240634.02</v>
          </cell>
        </row>
        <row r="1184">
          <cell r="D1184" t="str">
            <v>22</v>
          </cell>
          <cell r="H1184" t="str">
            <v>1</v>
          </cell>
          <cell r="L1184">
            <v>167146</v>
          </cell>
          <cell r="M1184">
            <v>23265</v>
          </cell>
          <cell r="N1184">
            <v>190411</v>
          </cell>
          <cell r="P1184">
            <v>150039.93</v>
          </cell>
          <cell r="R1184">
            <v>142854.9</v>
          </cell>
          <cell r="S1184">
            <v>40371.070000000007</v>
          </cell>
        </row>
        <row r="1185">
          <cell r="D1185" t="str">
            <v>22</v>
          </cell>
          <cell r="H1185" t="str">
            <v>1</v>
          </cell>
          <cell r="L1185">
            <v>975018</v>
          </cell>
          <cell r="M1185">
            <v>166581</v>
          </cell>
          <cell r="N1185">
            <v>1141599</v>
          </cell>
          <cell r="P1185">
            <v>875230.89999999991</v>
          </cell>
          <cell r="R1185">
            <v>833318.32</v>
          </cell>
          <cell r="S1185">
            <v>266368.10000000009</v>
          </cell>
        </row>
        <row r="1186">
          <cell r="D1186" t="str">
            <v>22</v>
          </cell>
          <cell r="H1186" t="str">
            <v>1</v>
          </cell>
          <cell r="L1186">
            <v>111431</v>
          </cell>
          <cell r="M1186">
            <v>19038</v>
          </cell>
          <cell r="N1186">
            <v>130469</v>
          </cell>
          <cell r="P1186">
            <v>101426.62000000001</v>
          </cell>
          <cell r="R1186">
            <v>96636.6</v>
          </cell>
          <cell r="S1186">
            <v>29042.37999999999</v>
          </cell>
        </row>
        <row r="1187">
          <cell r="D1187" t="str">
            <v>22</v>
          </cell>
          <cell r="H1187" t="str">
            <v>1</v>
          </cell>
          <cell r="L1187">
            <v>289857</v>
          </cell>
          <cell r="M1187">
            <v>0</v>
          </cell>
          <cell r="N1187">
            <v>289857</v>
          </cell>
          <cell r="P1187">
            <v>160395</v>
          </cell>
          <cell r="R1187">
            <v>146915</v>
          </cell>
          <cell r="S1187">
            <v>129462</v>
          </cell>
        </row>
        <row r="1188">
          <cell r="D1188" t="str">
            <v>22</v>
          </cell>
          <cell r="H1188" t="str">
            <v>1</v>
          </cell>
          <cell r="L1188">
            <v>296026</v>
          </cell>
          <cell r="M1188">
            <v>12751</v>
          </cell>
          <cell r="N1188">
            <v>308777</v>
          </cell>
          <cell r="P1188">
            <v>131537.51999999999</v>
          </cell>
          <cell r="R1188">
            <v>131537.51999999999</v>
          </cell>
          <cell r="S1188">
            <v>177239.48</v>
          </cell>
        </row>
        <row r="1189">
          <cell r="D1189" t="str">
            <v>22</v>
          </cell>
          <cell r="H1189" t="str">
            <v>1</v>
          </cell>
          <cell r="L1189">
            <v>325644</v>
          </cell>
          <cell r="M1189">
            <v>0</v>
          </cell>
          <cell r="N1189">
            <v>325644</v>
          </cell>
          <cell r="P1189">
            <v>288252</v>
          </cell>
          <cell r="R1189">
            <v>288252</v>
          </cell>
          <cell r="S1189">
            <v>37392</v>
          </cell>
        </row>
        <row r="1190">
          <cell r="D1190" t="str">
            <v>22</v>
          </cell>
          <cell r="H1190" t="str">
            <v>1</v>
          </cell>
          <cell r="L1190">
            <v>259668</v>
          </cell>
          <cell r="M1190">
            <v>0</v>
          </cell>
          <cell r="N1190">
            <v>259668</v>
          </cell>
          <cell r="P1190">
            <v>231507</v>
          </cell>
          <cell r="R1190">
            <v>209868</v>
          </cell>
          <cell r="S1190">
            <v>28161</v>
          </cell>
        </row>
        <row r="1191">
          <cell r="D1191" t="str">
            <v>22</v>
          </cell>
          <cell r="H1191" t="str">
            <v>1</v>
          </cell>
          <cell r="L1191">
            <v>232147</v>
          </cell>
          <cell r="M1191">
            <v>7350</v>
          </cell>
          <cell r="N1191">
            <v>239497</v>
          </cell>
          <cell r="P1191">
            <v>227332.95</v>
          </cell>
          <cell r="R1191">
            <v>227332.95</v>
          </cell>
          <cell r="S1191">
            <v>12164.049999999988</v>
          </cell>
        </row>
        <row r="1192">
          <cell r="D1192" t="str">
            <v>22</v>
          </cell>
          <cell r="H1192" t="str">
            <v>1</v>
          </cell>
          <cell r="L1192">
            <v>47144</v>
          </cell>
          <cell r="M1192">
            <v>0</v>
          </cell>
          <cell r="N1192">
            <v>47144</v>
          </cell>
          <cell r="P1192">
            <v>0</v>
          </cell>
          <cell r="R1192">
            <v>0</v>
          </cell>
          <cell r="S1192">
            <v>47144</v>
          </cell>
        </row>
        <row r="1193">
          <cell r="D1193" t="str">
            <v>22</v>
          </cell>
          <cell r="H1193" t="str">
            <v>2</v>
          </cell>
          <cell r="L1193">
            <v>4500</v>
          </cell>
          <cell r="M1193">
            <v>11000</v>
          </cell>
          <cell r="N1193">
            <v>15500</v>
          </cell>
          <cell r="P1193">
            <v>4892.32</v>
          </cell>
          <cell r="R1193">
            <v>4892.32</v>
          </cell>
          <cell r="S1193">
            <v>10607.68</v>
          </cell>
        </row>
        <row r="1194">
          <cell r="D1194" t="str">
            <v>22</v>
          </cell>
          <cell r="H1194" t="str">
            <v>2</v>
          </cell>
          <cell r="L1194">
            <v>1000</v>
          </cell>
          <cell r="M1194">
            <v>0</v>
          </cell>
          <cell r="N1194">
            <v>1000</v>
          </cell>
          <cell r="P1194">
            <v>0</v>
          </cell>
          <cell r="R1194">
            <v>0</v>
          </cell>
          <cell r="S1194">
            <v>1000</v>
          </cell>
        </row>
        <row r="1195">
          <cell r="D1195" t="str">
            <v>22</v>
          </cell>
          <cell r="H1195" t="str">
            <v>2</v>
          </cell>
          <cell r="L1195">
            <v>5700</v>
          </cell>
          <cell r="M1195">
            <v>0</v>
          </cell>
          <cell r="N1195">
            <v>5700</v>
          </cell>
          <cell r="P1195">
            <v>0</v>
          </cell>
          <cell r="R1195">
            <v>0</v>
          </cell>
          <cell r="S1195">
            <v>5700</v>
          </cell>
        </row>
        <row r="1196">
          <cell r="D1196" t="str">
            <v>22</v>
          </cell>
          <cell r="H1196" t="str">
            <v>2</v>
          </cell>
          <cell r="L1196">
            <v>608</v>
          </cell>
          <cell r="M1196">
            <v>0</v>
          </cell>
          <cell r="N1196">
            <v>608</v>
          </cell>
          <cell r="P1196">
            <v>0</v>
          </cell>
          <cell r="R1196">
            <v>0</v>
          </cell>
          <cell r="S1196">
            <v>608</v>
          </cell>
        </row>
        <row r="1197">
          <cell r="D1197" t="str">
            <v>22</v>
          </cell>
          <cell r="H1197" t="str">
            <v>2</v>
          </cell>
          <cell r="L1197">
            <v>8500</v>
          </cell>
          <cell r="M1197">
            <v>0</v>
          </cell>
          <cell r="N1197">
            <v>8500</v>
          </cell>
          <cell r="P1197">
            <v>6538</v>
          </cell>
          <cell r="R1197">
            <v>6538</v>
          </cell>
          <cell r="S1197">
            <v>1962</v>
          </cell>
        </row>
        <row r="1198">
          <cell r="D1198" t="str">
            <v>22</v>
          </cell>
          <cell r="H1198" t="str">
            <v>2</v>
          </cell>
          <cell r="L1198">
            <v>12508</v>
          </cell>
          <cell r="M1198">
            <v>0</v>
          </cell>
          <cell r="N1198">
            <v>12508</v>
          </cell>
          <cell r="P1198">
            <v>0</v>
          </cell>
          <cell r="R1198">
            <v>0</v>
          </cell>
          <cell r="S1198">
            <v>12508</v>
          </cell>
        </row>
        <row r="1199">
          <cell r="D1199" t="str">
            <v>22</v>
          </cell>
          <cell r="H1199" t="str">
            <v>2</v>
          </cell>
          <cell r="L1199">
            <v>1329</v>
          </cell>
          <cell r="M1199">
            <v>0</v>
          </cell>
          <cell r="N1199">
            <v>1329</v>
          </cell>
          <cell r="P1199">
            <v>0</v>
          </cell>
          <cell r="R1199">
            <v>0</v>
          </cell>
          <cell r="S1199">
            <v>1329</v>
          </cell>
        </row>
        <row r="1200">
          <cell r="D1200" t="str">
            <v>22</v>
          </cell>
          <cell r="H1200" t="str">
            <v>2</v>
          </cell>
          <cell r="L1200">
            <v>3000</v>
          </cell>
          <cell r="M1200">
            <v>0</v>
          </cell>
          <cell r="N1200">
            <v>3000</v>
          </cell>
          <cell r="P1200">
            <v>1830.03</v>
          </cell>
          <cell r="R1200">
            <v>1830.03</v>
          </cell>
          <cell r="S1200">
            <v>1169.97</v>
          </cell>
        </row>
        <row r="1201">
          <cell r="D1201" t="str">
            <v>22</v>
          </cell>
          <cell r="H1201" t="str">
            <v>2</v>
          </cell>
          <cell r="L1201">
            <v>12015</v>
          </cell>
          <cell r="M1201">
            <v>0</v>
          </cell>
          <cell r="N1201">
            <v>12015</v>
          </cell>
          <cell r="P1201">
            <v>0</v>
          </cell>
          <cell r="R1201">
            <v>0</v>
          </cell>
          <cell r="S1201">
            <v>12015</v>
          </cell>
        </row>
        <row r="1202">
          <cell r="D1202" t="str">
            <v>22</v>
          </cell>
          <cell r="H1202" t="str">
            <v>2</v>
          </cell>
          <cell r="L1202">
            <v>102136</v>
          </cell>
          <cell r="M1202">
            <v>0</v>
          </cell>
          <cell r="N1202">
            <v>102136</v>
          </cell>
          <cell r="P1202">
            <v>0</v>
          </cell>
          <cell r="R1202">
            <v>0</v>
          </cell>
          <cell r="S1202">
            <v>102136</v>
          </cell>
        </row>
        <row r="1203">
          <cell r="D1203" t="str">
            <v>22</v>
          </cell>
          <cell r="H1203" t="str">
            <v>2</v>
          </cell>
          <cell r="L1203">
            <v>210000</v>
          </cell>
          <cell r="M1203">
            <v>0</v>
          </cell>
          <cell r="N1203">
            <v>210000</v>
          </cell>
          <cell r="P1203">
            <v>104833.79</v>
          </cell>
          <cell r="R1203">
            <v>104833.79</v>
          </cell>
          <cell r="S1203">
            <v>105166.21</v>
          </cell>
        </row>
        <row r="1204">
          <cell r="D1204" t="str">
            <v>22</v>
          </cell>
          <cell r="H1204" t="str">
            <v>2</v>
          </cell>
          <cell r="L1204">
            <v>75000</v>
          </cell>
          <cell r="M1204">
            <v>-39000</v>
          </cell>
          <cell r="N1204">
            <v>36000</v>
          </cell>
          <cell r="P1204">
            <v>6793.28</v>
          </cell>
          <cell r="R1204">
            <v>6793.28</v>
          </cell>
          <cell r="S1204">
            <v>29206.720000000001</v>
          </cell>
        </row>
        <row r="1205">
          <cell r="D1205" t="str">
            <v>22</v>
          </cell>
          <cell r="H1205" t="str">
            <v>2</v>
          </cell>
          <cell r="L1205">
            <v>30000</v>
          </cell>
          <cell r="M1205">
            <v>0</v>
          </cell>
          <cell r="N1205">
            <v>30000</v>
          </cell>
          <cell r="P1205">
            <v>1809.6</v>
          </cell>
          <cell r="R1205">
            <v>1809.6</v>
          </cell>
          <cell r="S1205">
            <v>28190.400000000001</v>
          </cell>
        </row>
        <row r="1206">
          <cell r="D1206" t="str">
            <v>22</v>
          </cell>
          <cell r="H1206" t="str">
            <v>2</v>
          </cell>
          <cell r="L1206">
            <v>1500000</v>
          </cell>
          <cell r="M1206">
            <v>0</v>
          </cell>
          <cell r="N1206">
            <v>1500000</v>
          </cell>
          <cell r="P1206">
            <v>1216992.55</v>
          </cell>
          <cell r="R1206">
            <v>1216992.55</v>
          </cell>
          <cell r="S1206">
            <v>283007.44999999995</v>
          </cell>
        </row>
        <row r="1207">
          <cell r="D1207" t="str">
            <v>22</v>
          </cell>
          <cell r="H1207" t="str">
            <v>2</v>
          </cell>
          <cell r="L1207">
            <v>1000</v>
          </cell>
          <cell r="M1207">
            <v>0</v>
          </cell>
          <cell r="N1207">
            <v>1000</v>
          </cell>
          <cell r="P1207">
            <v>0</v>
          </cell>
          <cell r="R1207">
            <v>0</v>
          </cell>
          <cell r="S1207">
            <v>1000</v>
          </cell>
        </row>
        <row r="1208">
          <cell r="D1208" t="str">
            <v>22</v>
          </cell>
          <cell r="H1208" t="str">
            <v>2</v>
          </cell>
          <cell r="L1208">
            <v>1311</v>
          </cell>
          <cell r="M1208">
            <v>0</v>
          </cell>
          <cell r="N1208">
            <v>1311</v>
          </cell>
          <cell r="P1208">
            <v>0</v>
          </cell>
          <cell r="R1208">
            <v>0</v>
          </cell>
          <cell r="S1208">
            <v>1311</v>
          </cell>
        </row>
        <row r="1209">
          <cell r="D1209" t="str">
            <v>22</v>
          </cell>
          <cell r="H1209" t="str">
            <v>2</v>
          </cell>
          <cell r="L1209">
            <v>30000</v>
          </cell>
          <cell r="M1209">
            <v>0</v>
          </cell>
          <cell r="N1209">
            <v>30000</v>
          </cell>
          <cell r="P1209">
            <v>0</v>
          </cell>
          <cell r="R1209">
            <v>0</v>
          </cell>
          <cell r="S1209">
            <v>30000</v>
          </cell>
        </row>
        <row r="1210">
          <cell r="D1210" t="str">
            <v>22</v>
          </cell>
          <cell r="H1210" t="str">
            <v>2</v>
          </cell>
          <cell r="L1210">
            <v>8494</v>
          </cell>
          <cell r="M1210">
            <v>0</v>
          </cell>
          <cell r="N1210">
            <v>8494</v>
          </cell>
          <cell r="P1210">
            <v>74.989999999999995</v>
          </cell>
          <cell r="R1210">
            <v>74.989999999999995</v>
          </cell>
          <cell r="S1210">
            <v>8419.01</v>
          </cell>
        </row>
        <row r="1211">
          <cell r="D1211" t="str">
            <v>22</v>
          </cell>
          <cell r="H1211" t="str">
            <v>3</v>
          </cell>
          <cell r="L1211">
            <v>318827</v>
          </cell>
          <cell r="M1211">
            <v>0</v>
          </cell>
          <cell r="N1211">
            <v>318827</v>
          </cell>
          <cell r="P1211">
            <v>235796</v>
          </cell>
          <cell r="R1211">
            <v>235796</v>
          </cell>
          <cell r="S1211">
            <v>83031</v>
          </cell>
        </row>
        <row r="1212">
          <cell r="D1212" t="str">
            <v>22</v>
          </cell>
          <cell r="H1212" t="str">
            <v>3</v>
          </cell>
          <cell r="L1212">
            <v>30000</v>
          </cell>
          <cell r="M1212">
            <v>0</v>
          </cell>
          <cell r="N1212">
            <v>30000</v>
          </cell>
          <cell r="P1212">
            <v>3066</v>
          </cell>
          <cell r="R1212">
            <v>3066</v>
          </cell>
          <cell r="S1212">
            <v>26934</v>
          </cell>
        </row>
        <row r="1213">
          <cell r="D1213" t="str">
            <v>22</v>
          </cell>
          <cell r="H1213" t="str">
            <v>3</v>
          </cell>
          <cell r="L1213">
            <v>12600</v>
          </cell>
          <cell r="M1213">
            <v>0</v>
          </cell>
          <cell r="N1213">
            <v>12600</v>
          </cell>
          <cell r="P1213">
            <v>3510.91</v>
          </cell>
          <cell r="R1213">
            <v>3510.91</v>
          </cell>
          <cell r="S1213">
            <v>9089.09</v>
          </cell>
        </row>
        <row r="1214">
          <cell r="D1214" t="str">
            <v>22</v>
          </cell>
          <cell r="H1214" t="str">
            <v>3</v>
          </cell>
          <cell r="L1214">
            <v>11550</v>
          </cell>
          <cell r="M1214">
            <v>15000</v>
          </cell>
          <cell r="N1214">
            <v>26550</v>
          </cell>
          <cell r="P1214">
            <v>11865.67</v>
          </cell>
          <cell r="R1214">
            <v>11865.67</v>
          </cell>
          <cell r="S1214">
            <v>14684.33</v>
          </cell>
        </row>
        <row r="1215">
          <cell r="D1215" t="str">
            <v>22</v>
          </cell>
          <cell r="H1215" t="str">
            <v>3</v>
          </cell>
          <cell r="L1215">
            <v>110000</v>
          </cell>
          <cell r="M1215">
            <v>-26596</v>
          </cell>
          <cell r="N1215">
            <v>83404</v>
          </cell>
          <cell r="P1215">
            <v>64403.199999999997</v>
          </cell>
          <cell r="R1215">
            <v>64403.199999999997</v>
          </cell>
          <cell r="S1215">
            <v>19000.800000000003</v>
          </cell>
        </row>
        <row r="1216">
          <cell r="D1216" t="str">
            <v>22</v>
          </cell>
          <cell r="H1216" t="str">
            <v>3</v>
          </cell>
          <cell r="L1216">
            <v>800</v>
          </cell>
          <cell r="M1216">
            <v>0</v>
          </cell>
          <cell r="N1216">
            <v>800</v>
          </cell>
          <cell r="P1216">
            <v>0</v>
          </cell>
          <cell r="R1216">
            <v>0</v>
          </cell>
          <cell r="S1216">
            <v>800</v>
          </cell>
        </row>
        <row r="1217">
          <cell r="D1217" t="str">
            <v>22</v>
          </cell>
          <cell r="H1217" t="str">
            <v>3</v>
          </cell>
          <cell r="L1217">
            <v>1000000</v>
          </cell>
          <cell r="M1217">
            <v>-215195</v>
          </cell>
          <cell r="N1217">
            <v>784805</v>
          </cell>
          <cell r="P1217">
            <v>372912</v>
          </cell>
          <cell r="R1217">
            <v>372912</v>
          </cell>
          <cell r="S1217">
            <v>411893</v>
          </cell>
        </row>
        <row r="1218">
          <cell r="D1218" t="str">
            <v>22</v>
          </cell>
          <cell r="H1218" t="str">
            <v>3</v>
          </cell>
          <cell r="L1218">
            <v>7495</v>
          </cell>
          <cell r="M1218">
            <v>0</v>
          </cell>
          <cell r="N1218">
            <v>7495</v>
          </cell>
          <cell r="P1218">
            <v>5556.76</v>
          </cell>
          <cell r="R1218">
            <v>5556.76</v>
          </cell>
          <cell r="S1218">
            <v>1938.2399999999998</v>
          </cell>
        </row>
        <row r="1219">
          <cell r="D1219" t="str">
            <v>22</v>
          </cell>
          <cell r="H1219" t="str">
            <v>3</v>
          </cell>
          <cell r="L1219">
            <v>12000</v>
          </cell>
          <cell r="M1219">
            <v>-6000</v>
          </cell>
          <cell r="N1219">
            <v>6000</v>
          </cell>
          <cell r="P1219">
            <v>0</v>
          </cell>
          <cell r="R1219">
            <v>0</v>
          </cell>
          <cell r="S1219">
            <v>6000</v>
          </cell>
        </row>
        <row r="1220">
          <cell r="D1220" t="str">
            <v>22</v>
          </cell>
          <cell r="H1220" t="str">
            <v>3</v>
          </cell>
          <cell r="L1220">
            <v>37000</v>
          </cell>
          <cell r="M1220">
            <v>78705.2</v>
          </cell>
          <cell r="N1220">
            <v>115705.2</v>
          </cell>
          <cell r="P1220">
            <v>56705.2</v>
          </cell>
          <cell r="R1220">
            <v>56705.2</v>
          </cell>
          <cell r="S1220">
            <v>59000</v>
          </cell>
        </row>
        <row r="1221">
          <cell r="D1221" t="str">
            <v>22</v>
          </cell>
          <cell r="H1221" t="str">
            <v>3</v>
          </cell>
          <cell r="L1221">
            <v>10000</v>
          </cell>
          <cell r="M1221">
            <v>-10000</v>
          </cell>
          <cell r="N1221">
            <v>0</v>
          </cell>
          <cell r="P1221">
            <v>0</v>
          </cell>
          <cell r="R1221">
            <v>0</v>
          </cell>
          <cell r="S1221">
            <v>0</v>
          </cell>
        </row>
        <row r="1222">
          <cell r="D1222" t="str">
            <v>22</v>
          </cell>
          <cell r="H1222" t="str">
            <v>3</v>
          </cell>
          <cell r="L1222">
            <v>115594</v>
          </cell>
          <cell r="M1222">
            <v>0</v>
          </cell>
          <cell r="N1222">
            <v>115594</v>
          </cell>
          <cell r="P1222">
            <v>15370</v>
          </cell>
          <cell r="R1222">
            <v>15370</v>
          </cell>
          <cell r="S1222">
            <v>100224</v>
          </cell>
        </row>
        <row r="1223">
          <cell r="D1223" t="str">
            <v>22</v>
          </cell>
          <cell r="H1223" t="str">
            <v>3</v>
          </cell>
          <cell r="L1223">
            <v>650000</v>
          </cell>
          <cell r="M1223">
            <v>0</v>
          </cell>
          <cell r="N1223">
            <v>650000</v>
          </cell>
          <cell r="P1223">
            <v>349884.42</v>
          </cell>
          <cell r="R1223">
            <v>349884.42</v>
          </cell>
          <cell r="S1223">
            <v>300115.58</v>
          </cell>
        </row>
        <row r="1224">
          <cell r="D1224" t="str">
            <v>22</v>
          </cell>
          <cell r="H1224" t="str">
            <v>3</v>
          </cell>
          <cell r="L1224">
            <v>11000</v>
          </cell>
          <cell r="M1224">
            <v>0</v>
          </cell>
          <cell r="N1224">
            <v>11000</v>
          </cell>
          <cell r="P1224">
            <v>1218</v>
          </cell>
          <cell r="R1224">
            <v>1218</v>
          </cell>
          <cell r="S1224">
            <v>9782</v>
          </cell>
        </row>
        <row r="1225">
          <cell r="D1225" t="str">
            <v>22</v>
          </cell>
          <cell r="H1225" t="str">
            <v>5</v>
          </cell>
          <cell r="L1225">
            <v>6000</v>
          </cell>
          <cell r="M1225">
            <v>0</v>
          </cell>
          <cell r="N1225">
            <v>6000</v>
          </cell>
          <cell r="P1225">
            <v>0</v>
          </cell>
          <cell r="R1225">
            <v>0</v>
          </cell>
          <cell r="S1225">
            <v>6000</v>
          </cell>
        </row>
        <row r="1226">
          <cell r="D1226" t="str">
            <v>22</v>
          </cell>
          <cell r="H1226" t="str">
            <v>1</v>
          </cell>
          <cell r="L1226">
            <v>5135424</v>
          </cell>
          <cell r="M1226">
            <v>184800</v>
          </cell>
          <cell r="N1226">
            <v>5320224</v>
          </cell>
          <cell r="P1226">
            <v>4741708.1500000004</v>
          </cell>
          <cell r="R1226">
            <v>4520028.1500000004</v>
          </cell>
          <cell r="S1226">
            <v>578515.84999999963</v>
          </cell>
        </row>
        <row r="1227">
          <cell r="D1227" t="str">
            <v>22</v>
          </cell>
          <cell r="H1227" t="str">
            <v>1</v>
          </cell>
          <cell r="L1227">
            <v>12786648</v>
          </cell>
          <cell r="M1227">
            <v>-1443084</v>
          </cell>
          <cell r="N1227">
            <v>11343564</v>
          </cell>
          <cell r="P1227">
            <v>10074551.890000001</v>
          </cell>
          <cell r="R1227">
            <v>10074551.890000001</v>
          </cell>
          <cell r="S1227">
            <v>1269012.1099999994</v>
          </cell>
        </row>
        <row r="1228">
          <cell r="D1228" t="str">
            <v>22</v>
          </cell>
          <cell r="H1228" t="str">
            <v>1</v>
          </cell>
          <cell r="L1228">
            <v>51816</v>
          </cell>
          <cell r="M1228">
            <v>10191.709999999999</v>
          </cell>
          <cell r="N1228">
            <v>62007.71</v>
          </cell>
          <cell r="P1228">
            <v>55206</v>
          </cell>
          <cell r="R1228">
            <v>50110</v>
          </cell>
          <cell r="S1228">
            <v>6801.7099999999991</v>
          </cell>
        </row>
        <row r="1229">
          <cell r="D1229" t="str">
            <v>22</v>
          </cell>
          <cell r="H1229" t="str">
            <v>1</v>
          </cell>
          <cell r="L1229">
            <v>248918</v>
          </cell>
          <cell r="M1229">
            <v>7461</v>
          </cell>
          <cell r="N1229">
            <v>256379</v>
          </cell>
          <cell r="P1229">
            <v>245813.07</v>
          </cell>
          <cell r="R1229">
            <v>245813.07</v>
          </cell>
          <cell r="S1229">
            <v>10565.929999999993</v>
          </cell>
        </row>
        <row r="1230">
          <cell r="D1230" t="str">
            <v>22</v>
          </cell>
          <cell r="H1230" t="str">
            <v>1</v>
          </cell>
          <cell r="L1230">
            <v>2489177</v>
          </cell>
          <cell r="M1230">
            <v>74668</v>
          </cell>
          <cell r="N1230">
            <v>2563845</v>
          </cell>
          <cell r="P1230">
            <v>1064015.95</v>
          </cell>
          <cell r="R1230">
            <v>1064015.95</v>
          </cell>
          <cell r="S1230">
            <v>1499829.05</v>
          </cell>
        </row>
        <row r="1231">
          <cell r="D1231" t="str">
            <v>22</v>
          </cell>
          <cell r="H1231" t="str">
            <v>1</v>
          </cell>
          <cell r="L1231">
            <v>1189287</v>
          </cell>
          <cell r="M1231">
            <v>-138400</v>
          </cell>
          <cell r="N1231">
            <v>1050887</v>
          </cell>
          <cell r="P1231">
            <v>499570.42</v>
          </cell>
          <cell r="R1231">
            <v>499570.42</v>
          </cell>
          <cell r="S1231">
            <v>551316.58000000007</v>
          </cell>
        </row>
        <row r="1232">
          <cell r="D1232" t="str">
            <v>22</v>
          </cell>
          <cell r="H1232" t="str">
            <v>1</v>
          </cell>
          <cell r="L1232">
            <v>154063</v>
          </cell>
          <cell r="M1232">
            <v>65698</v>
          </cell>
          <cell r="N1232">
            <v>219761</v>
          </cell>
          <cell r="P1232">
            <v>140557.19999999998</v>
          </cell>
          <cell r="R1232">
            <v>133906.79999999999</v>
          </cell>
          <cell r="S1232">
            <v>79203.800000000017</v>
          </cell>
        </row>
        <row r="1233">
          <cell r="D1233" t="str">
            <v>22</v>
          </cell>
          <cell r="H1233" t="str">
            <v>1</v>
          </cell>
          <cell r="L1233">
            <v>898700</v>
          </cell>
          <cell r="M1233">
            <v>415574</v>
          </cell>
          <cell r="N1233">
            <v>1314274</v>
          </cell>
          <cell r="P1233">
            <v>819915.05</v>
          </cell>
          <cell r="R1233">
            <v>781121.14</v>
          </cell>
          <cell r="S1233">
            <v>494358.94999999995</v>
          </cell>
        </row>
        <row r="1234">
          <cell r="D1234" t="str">
            <v>22</v>
          </cell>
          <cell r="H1234" t="str">
            <v>1</v>
          </cell>
          <cell r="L1234">
            <v>102709</v>
          </cell>
          <cell r="M1234">
            <v>47495</v>
          </cell>
          <cell r="N1234">
            <v>150204</v>
          </cell>
          <cell r="P1234">
            <v>95097.8</v>
          </cell>
          <cell r="R1234">
            <v>90664.2</v>
          </cell>
          <cell r="S1234">
            <v>55106.2</v>
          </cell>
        </row>
        <row r="1235">
          <cell r="D1235" t="str">
            <v>22</v>
          </cell>
          <cell r="H1235" t="str">
            <v>1</v>
          </cell>
          <cell r="L1235">
            <v>478613</v>
          </cell>
          <cell r="M1235">
            <v>0</v>
          </cell>
          <cell r="N1235">
            <v>478613</v>
          </cell>
          <cell r="P1235">
            <v>352864.4</v>
          </cell>
          <cell r="R1235">
            <v>338694.40000000002</v>
          </cell>
          <cell r="S1235">
            <v>125748.59999999998</v>
          </cell>
        </row>
        <row r="1236">
          <cell r="D1236" t="str">
            <v>22</v>
          </cell>
          <cell r="H1236" t="str">
            <v>1</v>
          </cell>
          <cell r="L1236">
            <v>522506</v>
          </cell>
          <cell r="M1236">
            <v>22400</v>
          </cell>
          <cell r="N1236">
            <v>544906</v>
          </cell>
          <cell r="P1236">
            <v>229719.41</v>
          </cell>
          <cell r="R1236">
            <v>229719.41</v>
          </cell>
          <cell r="S1236">
            <v>315186.58999999997</v>
          </cell>
        </row>
        <row r="1237">
          <cell r="D1237" t="str">
            <v>22</v>
          </cell>
          <cell r="H1237" t="str">
            <v>1</v>
          </cell>
          <cell r="L1237">
            <v>325296</v>
          </cell>
          <cell r="M1237">
            <v>0</v>
          </cell>
          <cell r="N1237">
            <v>325296</v>
          </cell>
          <cell r="P1237">
            <v>199963.23</v>
          </cell>
          <cell r="R1237">
            <v>199963.23</v>
          </cell>
          <cell r="S1237">
            <v>125332.76999999999</v>
          </cell>
        </row>
        <row r="1238">
          <cell r="D1238" t="str">
            <v>22</v>
          </cell>
          <cell r="H1238" t="str">
            <v>1</v>
          </cell>
          <cell r="L1238">
            <v>261228</v>
          </cell>
          <cell r="M1238">
            <v>0</v>
          </cell>
          <cell r="N1238">
            <v>261228</v>
          </cell>
          <cell r="P1238">
            <v>231246</v>
          </cell>
          <cell r="R1238">
            <v>209477</v>
          </cell>
          <cell r="S1238">
            <v>29982</v>
          </cell>
        </row>
        <row r="1239">
          <cell r="D1239" t="str">
            <v>22</v>
          </cell>
          <cell r="H1239" t="str">
            <v>1</v>
          </cell>
          <cell r="L1239">
            <v>213976</v>
          </cell>
          <cell r="M1239">
            <v>7700</v>
          </cell>
          <cell r="N1239">
            <v>221676</v>
          </cell>
          <cell r="P1239">
            <v>217819.45</v>
          </cell>
          <cell r="R1239">
            <v>217819.45</v>
          </cell>
          <cell r="S1239">
            <v>3856.5499999999884</v>
          </cell>
        </row>
        <row r="1240">
          <cell r="D1240" t="str">
            <v>22</v>
          </cell>
          <cell r="H1240" t="str">
            <v>1</v>
          </cell>
          <cell r="L1240">
            <v>12054</v>
          </cell>
          <cell r="M1240">
            <v>0</v>
          </cell>
          <cell r="N1240">
            <v>12054</v>
          </cell>
          <cell r="P1240">
            <v>0</v>
          </cell>
          <cell r="R1240">
            <v>0</v>
          </cell>
          <cell r="S1240">
            <v>12054</v>
          </cell>
        </row>
        <row r="1241">
          <cell r="D1241" t="str">
            <v>22</v>
          </cell>
          <cell r="H1241" t="str">
            <v>2</v>
          </cell>
          <cell r="L1241">
            <v>4500</v>
          </cell>
          <cell r="M1241">
            <v>20000</v>
          </cell>
          <cell r="N1241">
            <v>24500</v>
          </cell>
          <cell r="P1241">
            <v>4228.08</v>
          </cell>
          <cell r="R1241">
            <v>4228.08</v>
          </cell>
          <cell r="S1241">
            <v>20271.919999999998</v>
          </cell>
        </row>
        <row r="1242">
          <cell r="D1242" t="str">
            <v>22</v>
          </cell>
          <cell r="H1242" t="str">
            <v>2</v>
          </cell>
          <cell r="L1242">
            <v>1000</v>
          </cell>
          <cell r="M1242">
            <v>0</v>
          </cell>
          <cell r="N1242">
            <v>1000</v>
          </cell>
          <cell r="P1242">
            <v>0</v>
          </cell>
          <cell r="R1242">
            <v>0</v>
          </cell>
          <cell r="S1242">
            <v>1000</v>
          </cell>
        </row>
        <row r="1243">
          <cell r="D1243" t="str">
            <v>22</v>
          </cell>
          <cell r="H1243" t="str">
            <v>2</v>
          </cell>
          <cell r="L1243">
            <v>1000</v>
          </cell>
          <cell r="M1243">
            <v>0</v>
          </cell>
          <cell r="N1243">
            <v>1000</v>
          </cell>
          <cell r="P1243">
            <v>0</v>
          </cell>
          <cell r="R1243">
            <v>0</v>
          </cell>
          <cell r="S1243">
            <v>1000</v>
          </cell>
        </row>
        <row r="1244">
          <cell r="D1244" t="str">
            <v>22</v>
          </cell>
          <cell r="H1244" t="str">
            <v>2</v>
          </cell>
          <cell r="L1244">
            <v>22500</v>
          </cell>
          <cell r="M1244">
            <v>0</v>
          </cell>
          <cell r="N1244">
            <v>22500</v>
          </cell>
          <cell r="P1244">
            <v>13558.5</v>
          </cell>
          <cell r="R1244">
            <v>13558.5</v>
          </cell>
          <cell r="S1244">
            <v>8941.5</v>
          </cell>
        </row>
        <row r="1245">
          <cell r="D1245" t="str">
            <v>22</v>
          </cell>
          <cell r="H1245" t="str">
            <v>2</v>
          </cell>
          <cell r="L1245">
            <v>44718</v>
          </cell>
          <cell r="M1245">
            <v>0</v>
          </cell>
          <cell r="N1245">
            <v>44718</v>
          </cell>
          <cell r="P1245">
            <v>0</v>
          </cell>
          <cell r="R1245">
            <v>0</v>
          </cell>
          <cell r="S1245">
            <v>44718</v>
          </cell>
        </row>
        <row r="1246">
          <cell r="D1246" t="str">
            <v>22</v>
          </cell>
          <cell r="H1246" t="str">
            <v>2</v>
          </cell>
          <cell r="L1246">
            <v>2428</v>
          </cell>
          <cell r="M1246">
            <v>0</v>
          </cell>
          <cell r="N1246">
            <v>2428</v>
          </cell>
          <cell r="P1246">
            <v>0</v>
          </cell>
          <cell r="R1246">
            <v>0</v>
          </cell>
          <cell r="S1246">
            <v>2428</v>
          </cell>
        </row>
        <row r="1247">
          <cell r="D1247" t="str">
            <v>22</v>
          </cell>
          <cell r="H1247" t="str">
            <v>2</v>
          </cell>
          <cell r="L1247">
            <v>1000</v>
          </cell>
          <cell r="M1247">
            <v>2000</v>
          </cell>
          <cell r="N1247">
            <v>3000</v>
          </cell>
          <cell r="P1247">
            <v>0</v>
          </cell>
          <cell r="R1247">
            <v>0</v>
          </cell>
          <cell r="S1247">
            <v>3000</v>
          </cell>
        </row>
        <row r="1248">
          <cell r="D1248" t="str">
            <v>22</v>
          </cell>
          <cell r="H1248" t="str">
            <v>2</v>
          </cell>
          <cell r="L1248">
            <v>19020</v>
          </cell>
          <cell r="M1248">
            <v>-11000</v>
          </cell>
          <cell r="N1248">
            <v>8020</v>
          </cell>
          <cell r="P1248">
            <v>0</v>
          </cell>
          <cell r="R1248">
            <v>0</v>
          </cell>
          <cell r="S1248">
            <v>8020</v>
          </cell>
        </row>
        <row r="1249">
          <cell r="D1249" t="str">
            <v>22</v>
          </cell>
          <cell r="H1249" t="str">
            <v>2</v>
          </cell>
          <cell r="L1249">
            <v>3513</v>
          </cell>
          <cell r="M1249">
            <v>0</v>
          </cell>
          <cell r="N1249">
            <v>3513</v>
          </cell>
          <cell r="P1249">
            <v>0</v>
          </cell>
          <cell r="R1249">
            <v>0</v>
          </cell>
          <cell r="S1249">
            <v>3513</v>
          </cell>
        </row>
        <row r="1250">
          <cell r="D1250" t="str">
            <v>22</v>
          </cell>
          <cell r="H1250" t="str">
            <v>2</v>
          </cell>
          <cell r="L1250">
            <v>193941</v>
          </cell>
          <cell r="M1250">
            <v>0</v>
          </cell>
          <cell r="N1250">
            <v>193941</v>
          </cell>
          <cell r="P1250">
            <v>0</v>
          </cell>
          <cell r="R1250">
            <v>0</v>
          </cell>
          <cell r="S1250">
            <v>193941</v>
          </cell>
        </row>
        <row r="1251">
          <cell r="D1251" t="str">
            <v>22</v>
          </cell>
          <cell r="H1251" t="str">
            <v>2</v>
          </cell>
          <cell r="L1251">
            <v>433000</v>
          </cell>
          <cell r="M1251">
            <v>0</v>
          </cell>
          <cell r="N1251">
            <v>433000</v>
          </cell>
          <cell r="P1251">
            <v>176436.47</v>
          </cell>
          <cell r="R1251">
            <v>176436.47</v>
          </cell>
          <cell r="S1251">
            <v>256563.53</v>
          </cell>
        </row>
        <row r="1252">
          <cell r="D1252" t="str">
            <v>22</v>
          </cell>
          <cell r="H1252" t="str">
            <v>2</v>
          </cell>
          <cell r="L1252">
            <v>40000</v>
          </cell>
          <cell r="M1252">
            <v>39000</v>
          </cell>
          <cell r="N1252">
            <v>79000</v>
          </cell>
          <cell r="P1252">
            <v>2578.9699999999998</v>
          </cell>
          <cell r="R1252">
            <v>2578.9699999999998</v>
          </cell>
          <cell r="S1252">
            <v>76421.03</v>
          </cell>
        </row>
        <row r="1253">
          <cell r="D1253" t="str">
            <v>22</v>
          </cell>
          <cell r="H1253" t="str">
            <v>2</v>
          </cell>
          <cell r="L1253">
            <v>65000</v>
          </cell>
          <cell r="M1253">
            <v>0</v>
          </cell>
          <cell r="N1253">
            <v>65000</v>
          </cell>
          <cell r="P1253">
            <v>1809.6</v>
          </cell>
          <cell r="R1253">
            <v>1809.6</v>
          </cell>
          <cell r="S1253">
            <v>63190.400000000001</v>
          </cell>
        </row>
        <row r="1254">
          <cell r="D1254" t="str">
            <v>22</v>
          </cell>
          <cell r="H1254" t="str">
            <v>2</v>
          </cell>
          <cell r="L1254">
            <v>3000000</v>
          </cell>
          <cell r="M1254">
            <v>857527.75</v>
          </cell>
          <cell r="N1254">
            <v>3857527.75</v>
          </cell>
          <cell r="P1254">
            <v>3507166.99</v>
          </cell>
          <cell r="R1254">
            <v>3507166.99</v>
          </cell>
          <cell r="S1254">
            <v>350360.75999999978</v>
          </cell>
        </row>
        <row r="1255">
          <cell r="D1255" t="str">
            <v>22</v>
          </cell>
          <cell r="H1255" t="str">
            <v>2</v>
          </cell>
          <cell r="L1255">
            <v>4556</v>
          </cell>
          <cell r="M1255">
            <v>0</v>
          </cell>
          <cell r="N1255">
            <v>4556</v>
          </cell>
          <cell r="P1255">
            <v>0</v>
          </cell>
          <cell r="R1255">
            <v>0</v>
          </cell>
          <cell r="S1255">
            <v>4556</v>
          </cell>
        </row>
        <row r="1256">
          <cell r="D1256" t="str">
            <v>22</v>
          </cell>
          <cell r="H1256" t="str">
            <v>2</v>
          </cell>
          <cell r="L1256">
            <v>80000</v>
          </cell>
          <cell r="M1256">
            <v>0</v>
          </cell>
          <cell r="N1256">
            <v>80000</v>
          </cell>
          <cell r="P1256">
            <v>0</v>
          </cell>
          <cell r="R1256">
            <v>0</v>
          </cell>
          <cell r="S1256">
            <v>80000</v>
          </cell>
        </row>
        <row r="1257">
          <cell r="D1257" t="str">
            <v>22</v>
          </cell>
          <cell r="H1257" t="str">
            <v>2</v>
          </cell>
          <cell r="L1257">
            <v>300</v>
          </cell>
          <cell r="M1257">
            <v>1000</v>
          </cell>
          <cell r="N1257">
            <v>1300</v>
          </cell>
          <cell r="P1257">
            <v>0</v>
          </cell>
          <cell r="R1257">
            <v>0</v>
          </cell>
          <cell r="S1257">
            <v>1300</v>
          </cell>
        </row>
        <row r="1258">
          <cell r="D1258" t="str">
            <v>22</v>
          </cell>
          <cell r="H1258" t="str">
            <v>2</v>
          </cell>
          <cell r="L1258">
            <v>1083</v>
          </cell>
          <cell r="M1258">
            <v>0</v>
          </cell>
          <cell r="N1258">
            <v>1083</v>
          </cell>
          <cell r="P1258">
            <v>0</v>
          </cell>
          <cell r="R1258">
            <v>0</v>
          </cell>
          <cell r="S1258">
            <v>1083</v>
          </cell>
        </row>
        <row r="1259">
          <cell r="D1259" t="str">
            <v>22</v>
          </cell>
          <cell r="H1259" t="str">
            <v>2</v>
          </cell>
          <cell r="L1259">
            <v>350</v>
          </cell>
          <cell r="M1259">
            <v>0</v>
          </cell>
          <cell r="N1259">
            <v>350</v>
          </cell>
          <cell r="P1259">
            <v>0</v>
          </cell>
          <cell r="R1259">
            <v>0</v>
          </cell>
          <cell r="S1259">
            <v>350</v>
          </cell>
        </row>
        <row r="1260">
          <cell r="D1260" t="str">
            <v>22</v>
          </cell>
          <cell r="H1260" t="str">
            <v>2</v>
          </cell>
          <cell r="L1260">
            <v>59834</v>
          </cell>
          <cell r="M1260">
            <v>0</v>
          </cell>
          <cell r="N1260">
            <v>59834</v>
          </cell>
          <cell r="P1260">
            <v>0</v>
          </cell>
          <cell r="R1260">
            <v>0</v>
          </cell>
          <cell r="S1260">
            <v>59834</v>
          </cell>
        </row>
        <row r="1261">
          <cell r="D1261" t="str">
            <v>22</v>
          </cell>
          <cell r="H1261" t="str">
            <v>3</v>
          </cell>
          <cell r="L1261">
            <v>632719</v>
          </cell>
          <cell r="M1261">
            <v>0</v>
          </cell>
          <cell r="N1261">
            <v>632719</v>
          </cell>
          <cell r="P1261">
            <v>466775</v>
          </cell>
          <cell r="R1261">
            <v>466775</v>
          </cell>
          <cell r="S1261">
            <v>165944</v>
          </cell>
        </row>
        <row r="1262">
          <cell r="D1262" t="str">
            <v>22</v>
          </cell>
          <cell r="H1262" t="str">
            <v>3</v>
          </cell>
          <cell r="L1262">
            <v>283177</v>
          </cell>
          <cell r="M1262">
            <v>30000</v>
          </cell>
          <cell r="N1262">
            <v>313177</v>
          </cell>
          <cell r="P1262">
            <v>226348</v>
          </cell>
          <cell r="R1262">
            <v>226348</v>
          </cell>
          <cell r="S1262">
            <v>86829</v>
          </cell>
        </row>
        <row r="1263">
          <cell r="D1263" t="str">
            <v>22</v>
          </cell>
          <cell r="H1263" t="str">
            <v>3</v>
          </cell>
          <cell r="L1263">
            <v>12600</v>
          </cell>
          <cell r="M1263">
            <v>0</v>
          </cell>
          <cell r="N1263">
            <v>12600</v>
          </cell>
          <cell r="P1263">
            <v>5523.8</v>
          </cell>
          <cell r="R1263">
            <v>5523.8</v>
          </cell>
          <cell r="S1263">
            <v>7076.2</v>
          </cell>
        </row>
        <row r="1264">
          <cell r="D1264" t="str">
            <v>22</v>
          </cell>
          <cell r="H1264" t="str">
            <v>3</v>
          </cell>
          <cell r="L1264">
            <v>11550</v>
          </cell>
          <cell r="M1264">
            <v>30000</v>
          </cell>
          <cell r="N1264">
            <v>41550</v>
          </cell>
          <cell r="P1264">
            <v>30011.82</v>
          </cell>
          <cell r="R1264">
            <v>30011.82</v>
          </cell>
          <cell r="S1264">
            <v>11538.18</v>
          </cell>
        </row>
        <row r="1265">
          <cell r="D1265" t="str">
            <v>22</v>
          </cell>
          <cell r="H1265" t="str">
            <v>3</v>
          </cell>
          <cell r="L1265">
            <v>150000</v>
          </cell>
          <cell r="M1265">
            <v>22000</v>
          </cell>
          <cell r="N1265">
            <v>172000</v>
          </cell>
          <cell r="P1265">
            <v>143958.31</v>
          </cell>
          <cell r="R1265">
            <v>143958.31</v>
          </cell>
          <cell r="S1265">
            <v>28041.690000000002</v>
          </cell>
        </row>
        <row r="1266">
          <cell r="D1266" t="str">
            <v>22</v>
          </cell>
          <cell r="H1266" t="str">
            <v>3</v>
          </cell>
          <cell r="L1266">
            <v>1200000</v>
          </cell>
          <cell r="M1266">
            <v>-228695</v>
          </cell>
          <cell r="N1266">
            <v>971305</v>
          </cell>
          <cell r="P1266">
            <v>497216</v>
          </cell>
          <cell r="R1266">
            <v>497216</v>
          </cell>
          <cell r="S1266">
            <v>474089</v>
          </cell>
        </row>
        <row r="1267">
          <cell r="D1267" t="str">
            <v>22</v>
          </cell>
          <cell r="H1267" t="str">
            <v>3</v>
          </cell>
          <cell r="L1267">
            <v>26253</v>
          </cell>
          <cell r="M1267">
            <v>0</v>
          </cell>
          <cell r="N1267">
            <v>26253</v>
          </cell>
          <cell r="P1267">
            <v>22639.119999999999</v>
          </cell>
          <cell r="R1267">
            <v>22639.119999999999</v>
          </cell>
          <cell r="S1267">
            <v>3613.880000000001</v>
          </cell>
        </row>
        <row r="1268">
          <cell r="D1268" t="str">
            <v>22</v>
          </cell>
          <cell r="H1268" t="str">
            <v>3</v>
          </cell>
          <cell r="L1268">
            <v>900</v>
          </cell>
          <cell r="M1268">
            <v>0</v>
          </cell>
          <cell r="N1268">
            <v>900</v>
          </cell>
          <cell r="P1268">
            <v>0</v>
          </cell>
          <cell r="R1268">
            <v>0</v>
          </cell>
          <cell r="S1268">
            <v>900</v>
          </cell>
        </row>
        <row r="1269">
          <cell r="D1269" t="str">
            <v>22</v>
          </cell>
          <cell r="H1269" t="str">
            <v>3</v>
          </cell>
          <cell r="L1269">
            <v>70000</v>
          </cell>
          <cell r="M1269">
            <v>18337.809999999998</v>
          </cell>
          <cell r="N1269">
            <v>88337.81</v>
          </cell>
          <cell r="P1269">
            <v>28290</v>
          </cell>
          <cell r="R1269">
            <v>28290</v>
          </cell>
          <cell r="S1269">
            <v>60047.81</v>
          </cell>
        </row>
        <row r="1270">
          <cell r="D1270" t="str">
            <v>22</v>
          </cell>
          <cell r="H1270" t="str">
            <v>3</v>
          </cell>
          <cell r="L1270">
            <v>10000</v>
          </cell>
          <cell r="M1270">
            <v>-10000</v>
          </cell>
          <cell r="N1270">
            <v>0</v>
          </cell>
          <cell r="P1270">
            <v>0</v>
          </cell>
          <cell r="R1270">
            <v>0</v>
          </cell>
          <cell r="S1270">
            <v>0</v>
          </cell>
        </row>
        <row r="1271">
          <cell r="D1271" t="str">
            <v>22</v>
          </cell>
          <cell r="H1271" t="str">
            <v>3</v>
          </cell>
          <cell r="L1271">
            <v>135564</v>
          </cell>
          <cell r="M1271">
            <v>0</v>
          </cell>
          <cell r="N1271">
            <v>135564</v>
          </cell>
          <cell r="P1271">
            <v>46678.400000000001</v>
          </cell>
          <cell r="R1271">
            <v>46678.400000000001</v>
          </cell>
          <cell r="S1271">
            <v>88885.6</v>
          </cell>
        </row>
        <row r="1272">
          <cell r="D1272" t="str">
            <v>22</v>
          </cell>
          <cell r="H1272" t="str">
            <v>3</v>
          </cell>
          <cell r="L1272">
            <v>1350000</v>
          </cell>
          <cell r="M1272">
            <v>-15000</v>
          </cell>
          <cell r="N1272">
            <v>1335000</v>
          </cell>
          <cell r="P1272">
            <v>700278.66</v>
          </cell>
          <cell r="R1272">
            <v>700278.66</v>
          </cell>
          <cell r="S1272">
            <v>634721.34</v>
          </cell>
        </row>
        <row r="1273">
          <cell r="D1273" t="str">
            <v>22</v>
          </cell>
          <cell r="H1273" t="str">
            <v>3</v>
          </cell>
          <cell r="L1273">
            <v>11000</v>
          </cell>
          <cell r="M1273">
            <v>0</v>
          </cell>
          <cell r="N1273">
            <v>11000</v>
          </cell>
          <cell r="P1273">
            <v>2320</v>
          </cell>
          <cell r="R1273">
            <v>2320</v>
          </cell>
          <cell r="S1273">
            <v>8680</v>
          </cell>
        </row>
        <row r="1274">
          <cell r="D1274" t="str">
            <v>22</v>
          </cell>
          <cell r="H1274" t="str">
            <v>5</v>
          </cell>
          <cell r="L1274">
            <v>3500</v>
          </cell>
          <cell r="M1274">
            <v>0</v>
          </cell>
          <cell r="N1274">
            <v>3500</v>
          </cell>
          <cell r="P1274">
            <v>0</v>
          </cell>
          <cell r="R1274">
            <v>0</v>
          </cell>
          <cell r="S1274">
            <v>3500</v>
          </cell>
        </row>
        <row r="1275">
          <cell r="D1275" t="str">
            <v>22</v>
          </cell>
          <cell r="H1275" t="str">
            <v>5</v>
          </cell>
          <cell r="L1275">
            <v>13250</v>
          </cell>
          <cell r="M1275">
            <v>-13250</v>
          </cell>
          <cell r="N1275">
            <v>0</v>
          </cell>
          <cell r="P1275">
            <v>0</v>
          </cell>
          <cell r="R1275">
            <v>0</v>
          </cell>
          <cell r="S1275">
            <v>0</v>
          </cell>
        </row>
        <row r="1276">
          <cell r="D1276" t="str">
            <v>22</v>
          </cell>
          <cell r="H1276" t="str">
            <v>2</v>
          </cell>
          <cell r="L1276">
            <v>252046000</v>
          </cell>
          <cell r="M1276">
            <v>-577000</v>
          </cell>
          <cell r="N1276">
            <v>251469000</v>
          </cell>
          <cell r="P1276">
            <v>169530029.90000001</v>
          </cell>
          <cell r="R1276">
            <v>169494073.05000001</v>
          </cell>
          <cell r="S1276">
            <v>81938970.099999994</v>
          </cell>
        </row>
        <row r="1277">
          <cell r="D1277" t="str">
            <v>22</v>
          </cell>
          <cell r="H1277" t="str">
            <v>3</v>
          </cell>
          <cell r="L1277">
            <v>8500000</v>
          </cell>
          <cell r="M1277">
            <v>4001299.2</v>
          </cell>
          <cell r="N1277">
            <v>12501299.199999999</v>
          </cell>
          <cell r="P1277">
            <v>7769856</v>
          </cell>
          <cell r="R1277">
            <v>7769856</v>
          </cell>
          <cell r="S1277">
            <v>4731443.1999999993</v>
          </cell>
        </row>
        <row r="1278">
          <cell r="D1278" t="str">
            <v>22</v>
          </cell>
          <cell r="H1278" t="str">
            <v>3</v>
          </cell>
          <cell r="L1278">
            <v>7500000</v>
          </cell>
          <cell r="M1278">
            <v>3592870</v>
          </cell>
          <cell r="N1278">
            <v>11092870</v>
          </cell>
          <cell r="P1278">
            <v>7586877.9199999999</v>
          </cell>
          <cell r="R1278">
            <v>7586877.9199999999</v>
          </cell>
          <cell r="S1278">
            <v>3505992.08</v>
          </cell>
        </row>
        <row r="1279">
          <cell r="D1279" t="str">
            <v>22</v>
          </cell>
          <cell r="H1279" t="str">
            <v>3</v>
          </cell>
          <cell r="L1279">
            <v>20000000</v>
          </cell>
          <cell r="M1279">
            <v>-1235609</v>
          </cell>
          <cell r="N1279">
            <v>18764391</v>
          </cell>
          <cell r="P1279">
            <v>10556455.619999999</v>
          </cell>
          <cell r="R1279">
            <v>10550055.619999999</v>
          </cell>
          <cell r="S1279">
            <v>8207935.3800000008</v>
          </cell>
        </row>
        <row r="1280">
          <cell r="D1280" t="str">
            <v>22</v>
          </cell>
          <cell r="H1280" t="str">
            <v>3</v>
          </cell>
          <cell r="L1280">
            <v>7000000</v>
          </cell>
          <cell r="M1280">
            <v>-5057875</v>
          </cell>
          <cell r="N1280">
            <v>1942125</v>
          </cell>
          <cell r="P1280">
            <v>1209527.77</v>
          </cell>
          <cell r="R1280">
            <v>1209527.77</v>
          </cell>
          <cell r="S1280">
            <v>732597.23</v>
          </cell>
        </row>
        <row r="1281">
          <cell r="D1281" t="str">
            <v>22</v>
          </cell>
          <cell r="H1281" t="str">
            <v>3</v>
          </cell>
          <cell r="L1281">
            <v>177000000</v>
          </cell>
          <cell r="M1281">
            <v>-30826482</v>
          </cell>
          <cell r="N1281">
            <v>146173518</v>
          </cell>
          <cell r="P1281">
            <v>124978063.54000001</v>
          </cell>
          <cell r="R1281">
            <v>124978063.54000001</v>
          </cell>
          <cell r="S1281">
            <v>21195454.459999993</v>
          </cell>
        </row>
        <row r="1282">
          <cell r="D1282" t="str">
            <v>22</v>
          </cell>
          <cell r="H1282" t="str">
            <v>3</v>
          </cell>
          <cell r="L1282">
            <v>10000000</v>
          </cell>
          <cell r="M1282">
            <v>-3590000</v>
          </cell>
          <cell r="N1282">
            <v>6410000</v>
          </cell>
          <cell r="P1282">
            <v>671866.61</v>
          </cell>
          <cell r="R1282">
            <v>671866.61</v>
          </cell>
          <cell r="S1282">
            <v>5738133.3899999997</v>
          </cell>
        </row>
        <row r="1283">
          <cell r="D1283" t="str">
            <v>22</v>
          </cell>
          <cell r="H1283" t="str">
            <v>3</v>
          </cell>
          <cell r="L1283">
            <v>2000000</v>
          </cell>
          <cell r="M1283">
            <v>-991462</v>
          </cell>
          <cell r="N1283">
            <v>1008538</v>
          </cell>
          <cell r="P1283">
            <v>693537.36</v>
          </cell>
          <cell r="R1283">
            <v>693537.36</v>
          </cell>
          <cell r="S1283">
            <v>315000.64</v>
          </cell>
        </row>
        <row r="1284">
          <cell r="D1284" t="str">
            <v>22</v>
          </cell>
          <cell r="H1284" t="str">
            <v>3</v>
          </cell>
          <cell r="L1284">
            <v>29000000</v>
          </cell>
          <cell r="M1284">
            <v>-6910886.1999999993</v>
          </cell>
          <cell r="N1284">
            <v>22089113.800000001</v>
          </cell>
          <cell r="P1284">
            <v>12443990.26</v>
          </cell>
          <cell r="R1284">
            <v>12443990.26</v>
          </cell>
          <cell r="S1284">
            <v>9645123.540000001</v>
          </cell>
        </row>
        <row r="1285">
          <cell r="D1285" t="str">
            <v>22</v>
          </cell>
          <cell r="H1285" t="str">
            <v>3</v>
          </cell>
          <cell r="L1285">
            <v>11955000</v>
          </cell>
          <cell r="M1285">
            <v>-1127672</v>
          </cell>
          <cell r="N1285">
            <v>10827328</v>
          </cell>
          <cell r="P1285">
            <v>4910396</v>
          </cell>
          <cell r="R1285">
            <v>4910396</v>
          </cell>
          <cell r="S1285">
            <v>5916932</v>
          </cell>
        </row>
        <row r="1286">
          <cell r="D1286" t="str">
            <v>22</v>
          </cell>
          <cell r="H1286" t="str">
            <v>3</v>
          </cell>
          <cell r="L1286">
            <v>40000000</v>
          </cell>
          <cell r="M1286">
            <v>-7143440</v>
          </cell>
          <cell r="N1286">
            <v>32856560</v>
          </cell>
          <cell r="P1286">
            <v>23856560</v>
          </cell>
          <cell r="R1286">
            <v>23856560</v>
          </cell>
          <cell r="S1286">
            <v>9000000</v>
          </cell>
        </row>
        <row r="1287">
          <cell r="D1287" t="str">
            <v>22</v>
          </cell>
          <cell r="H1287" t="str">
            <v>3</v>
          </cell>
          <cell r="L1287">
            <v>4000000</v>
          </cell>
          <cell r="M1287">
            <v>-988642</v>
          </cell>
          <cell r="N1287">
            <v>3011358</v>
          </cell>
          <cell r="P1287">
            <v>2156357.9500000002</v>
          </cell>
          <cell r="R1287">
            <v>2156357.9500000002</v>
          </cell>
          <cell r="S1287">
            <v>855000.04999999981</v>
          </cell>
        </row>
        <row r="1288">
          <cell r="D1288" t="str">
            <v>22</v>
          </cell>
          <cell r="H1288" t="str">
            <v>3</v>
          </cell>
          <cell r="L1288">
            <v>347700000</v>
          </cell>
          <cell r="M1288">
            <v>48928899</v>
          </cell>
          <cell r="N1288">
            <v>396628899</v>
          </cell>
          <cell r="P1288">
            <v>290714088.47000003</v>
          </cell>
          <cell r="R1288">
            <v>290714088.47000003</v>
          </cell>
          <cell r="S1288">
            <v>105914810.52999997</v>
          </cell>
        </row>
        <row r="1289">
          <cell r="D1289" t="str">
            <v>05</v>
          </cell>
          <cell r="H1289" t="str">
            <v>2</v>
          </cell>
          <cell r="L1289">
            <v>0</v>
          </cell>
          <cell r="M1289">
            <v>2050000</v>
          </cell>
          <cell r="N1289">
            <v>2050000</v>
          </cell>
          <cell r="P1289">
            <v>6387.19</v>
          </cell>
          <cell r="R1289">
            <v>6387.19</v>
          </cell>
          <cell r="S1289">
            <v>2043612.81</v>
          </cell>
        </row>
        <row r="1290">
          <cell r="D1290" t="str">
            <v>05</v>
          </cell>
          <cell r="H1290" t="str">
            <v>2</v>
          </cell>
          <cell r="L1290">
            <v>0</v>
          </cell>
          <cell r="M1290">
            <v>19500</v>
          </cell>
          <cell r="N1290">
            <v>19500</v>
          </cell>
          <cell r="P1290">
            <v>15498.2</v>
          </cell>
          <cell r="R1290">
            <v>15498.2</v>
          </cell>
          <cell r="S1290">
            <v>4001.7999999999993</v>
          </cell>
        </row>
        <row r="1291">
          <cell r="D1291" t="str">
            <v>03</v>
          </cell>
          <cell r="H1291" t="str">
            <v>1</v>
          </cell>
          <cell r="L1291">
            <v>0</v>
          </cell>
          <cell r="M1291">
            <v>40000</v>
          </cell>
          <cell r="N1291">
            <v>40000</v>
          </cell>
          <cell r="P1291">
            <v>28735.1</v>
          </cell>
          <cell r="R1291">
            <v>28735.1</v>
          </cell>
          <cell r="S1291">
            <v>11264.900000000001</v>
          </cell>
        </row>
        <row r="1292">
          <cell r="D1292" t="str">
            <v>05</v>
          </cell>
          <cell r="H1292" t="str">
            <v>1</v>
          </cell>
          <cell r="L1292">
            <v>0</v>
          </cell>
          <cell r="M1292">
            <v>47000</v>
          </cell>
          <cell r="N1292">
            <v>47000</v>
          </cell>
          <cell r="P1292">
            <v>46400</v>
          </cell>
          <cell r="R1292">
            <v>46400</v>
          </cell>
          <cell r="S1292">
            <v>600</v>
          </cell>
        </row>
        <row r="1293">
          <cell r="D1293" t="str">
            <v>05</v>
          </cell>
          <cell r="H1293" t="str">
            <v>1</v>
          </cell>
          <cell r="L1293">
            <v>0</v>
          </cell>
          <cell r="M1293">
            <v>10500</v>
          </cell>
          <cell r="N1293">
            <v>10500</v>
          </cell>
          <cell r="P1293">
            <v>9544.64</v>
          </cell>
          <cell r="R1293">
            <v>9544.64</v>
          </cell>
          <cell r="S1293">
            <v>955.36000000000058</v>
          </cell>
        </row>
        <row r="1294">
          <cell r="D1294" t="str">
            <v>05</v>
          </cell>
          <cell r="H1294" t="str">
            <v>3</v>
          </cell>
          <cell r="L1294">
            <v>0</v>
          </cell>
          <cell r="M1294">
            <v>14800</v>
          </cell>
          <cell r="N1294">
            <v>14800</v>
          </cell>
          <cell r="P1294">
            <v>11600</v>
          </cell>
          <cell r="R1294">
            <v>11600</v>
          </cell>
          <cell r="S1294">
            <v>3200</v>
          </cell>
        </row>
        <row r="1295">
          <cell r="D1295" t="str">
            <v>06</v>
          </cell>
          <cell r="H1295" t="str">
            <v>3</v>
          </cell>
          <cell r="L1295">
            <v>0</v>
          </cell>
          <cell r="M1295">
            <v>63000</v>
          </cell>
          <cell r="N1295">
            <v>63000</v>
          </cell>
          <cell r="P1295">
            <v>26738</v>
          </cell>
          <cell r="R1295">
            <v>26738</v>
          </cell>
          <cell r="S1295">
            <v>36262</v>
          </cell>
        </row>
        <row r="1296">
          <cell r="D1296" t="str">
            <v>05</v>
          </cell>
          <cell r="H1296" t="str">
            <v>2</v>
          </cell>
          <cell r="L1296">
            <v>0</v>
          </cell>
          <cell r="M1296">
            <v>7500</v>
          </cell>
          <cell r="N1296">
            <v>7500</v>
          </cell>
          <cell r="P1296">
            <v>3111.12</v>
          </cell>
          <cell r="R1296">
            <v>3111.12</v>
          </cell>
          <cell r="S1296">
            <v>4388.88</v>
          </cell>
        </row>
        <row r="1297">
          <cell r="D1297" t="str">
            <v>08</v>
          </cell>
          <cell r="H1297" t="str">
            <v>2</v>
          </cell>
          <cell r="L1297">
            <v>0</v>
          </cell>
          <cell r="M1297">
            <v>50000</v>
          </cell>
          <cell r="N1297">
            <v>50000</v>
          </cell>
          <cell r="P1297">
            <v>0</v>
          </cell>
          <cell r="R1297">
            <v>0</v>
          </cell>
          <cell r="S1297">
            <v>50000</v>
          </cell>
        </row>
        <row r="1298">
          <cell r="D1298" t="str">
            <v>05</v>
          </cell>
          <cell r="H1298" t="str">
            <v>3</v>
          </cell>
          <cell r="L1298">
            <v>0</v>
          </cell>
          <cell r="M1298">
            <v>700000</v>
          </cell>
          <cell r="N1298">
            <v>700000</v>
          </cell>
          <cell r="P1298">
            <v>581740</v>
          </cell>
          <cell r="R1298">
            <v>581740</v>
          </cell>
          <cell r="S1298">
            <v>118260</v>
          </cell>
        </row>
        <row r="1299">
          <cell r="D1299" t="str">
            <v>05</v>
          </cell>
          <cell r="H1299" t="str">
            <v>1</v>
          </cell>
          <cell r="L1299">
            <v>0</v>
          </cell>
          <cell r="M1299">
            <v>7200</v>
          </cell>
          <cell r="N1299">
            <v>7200</v>
          </cell>
          <cell r="P1299">
            <v>5660</v>
          </cell>
          <cell r="R1299">
            <v>5660</v>
          </cell>
          <cell r="S1299">
            <v>1540</v>
          </cell>
        </row>
        <row r="1300">
          <cell r="D1300" t="str">
            <v>05</v>
          </cell>
          <cell r="H1300" t="str">
            <v>2</v>
          </cell>
          <cell r="L1300">
            <v>0</v>
          </cell>
          <cell r="M1300">
            <v>40500</v>
          </cell>
          <cell r="N1300">
            <v>40500</v>
          </cell>
          <cell r="P1300">
            <v>3775.01</v>
          </cell>
          <cell r="R1300">
            <v>3775.01</v>
          </cell>
          <cell r="S1300">
            <v>36724.99</v>
          </cell>
        </row>
        <row r="1301">
          <cell r="D1301" t="str">
            <v>05</v>
          </cell>
          <cell r="H1301" t="str">
            <v>3</v>
          </cell>
          <cell r="L1301">
            <v>0</v>
          </cell>
          <cell r="M1301">
            <v>35000</v>
          </cell>
          <cell r="N1301">
            <v>35000</v>
          </cell>
          <cell r="P1301">
            <v>30683.16</v>
          </cell>
          <cell r="R1301">
            <v>30683.16</v>
          </cell>
          <cell r="S1301">
            <v>4316.84</v>
          </cell>
        </row>
        <row r="1302">
          <cell r="D1302" t="str">
            <v>05</v>
          </cell>
          <cell r="H1302" t="str">
            <v>2</v>
          </cell>
          <cell r="L1302">
            <v>0</v>
          </cell>
          <cell r="M1302">
            <v>15000</v>
          </cell>
          <cell r="N1302">
            <v>15000</v>
          </cell>
          <cell r="P1302">
            <v>4965.3599999999997</v>
          </cell>
          <cell r="R1302">
            <v>4965.3599999999997</v>
          </cell>
          <cell r="S1302">
            <v>10034.64</v>
          </cell>
        </row>
        <row r="1303">
          <cell r="D1303" t="str">
            <v>01</v>
          </cell>
          <cell r="H1303" t="str">
            <v>3</v>
          </cell>
          <cell r="L1303">
            <v>0</v>
          </cell>
          <cell r="M1303">
            <v>22500</v>
          </cell>
          <cell r="N1303">
            <v>22500</v>
          </cell>
          <cell r="P1303">
            <v>22200</v>
          </cell>
          <cell r="R1303">
            <v>22200</v>
          </cell>
          <cell r="S1303">
            <v>300</v>
          </cell>
        </row>
        <row r="1304">
          <cell r="D1304" t="str">
            <v>08</v>
          </cell>
          <cell r="H1304" t="str">
            <v>5</v>
          </cell>
          <cell r="L1304">
            <v>0</v>
          </cell>
          <cell r="M1304">
            <v>40000</v>
          </cell>
          <cell r="N1304">
            <v>40000</v>
          </cell>
          <cell r="P1304">
            <v>36700.54</v>
          </cell>
          <cell r="R1304">
            <v>36700.54</v>
          </cell>
          <cell r="S1304">
            <v>3299.4599999999991</v>
          </cell>
        </row>
        <row r="1305">
          <cell r="D1305" t="str">
            <v>05</v>
          </cell>
          <cell r="H1305" t="str">
            <v>2</v>
          </cell>
          <cell r="L1305">
            <v>0</v>
          </cell>
          <cell r="M1305">
            <v>8932</v>
          </cell>
          <cell r="N1305">
            <v>8932</v>
          </cell>
          <cell r="P1305">
            <v>0</v>
          </cell>
          <cell r="R1305">
            <v>0</v>
          </cell>
          <cell r="S1305">
            <v>8932</v>
          </cell>
        </row>
        <row r="1306">
          <cell r="D1306" t="str">
            <v>04</v>
          </cell>
          <cell r="H1306" t="str">
            <v>3</v>
          </cell>
          <cell r="L1306">
            <v>0</v>
          </cell>
          <cell r="M1306">
            <v>1000</v>
          </cell>
          <cell r="N1306">
            <v>1000</v>
          </cell>
          <cell r="P1306">
            <v>685.56</v>
          </cell>
          <cell r="R1306">
            <v>685.56</v>
          </cell>
          <cell r="S1306">
            <v>314.44000000000005</v>
          </cell>
        </row>
        <row r="1307">
          <cell r="D1307" t="str">
            <v>04</v>
          </cell>
          <cell r="H1307" t="str">
            <v>3</v>
          </cell>
          <cell r="L1307">
            <v>0</v>
          </cell>
          <cell r="M1307">
            <v>30000</v>
          </cell>
          <cell r="N1307">
            <v>30000</v>
          </cell>
          <cell r="P1307">
            <v>27549.439999999999</v>
          </cell>
          <cell r="R1307">
            <v>27549.439999999999</v>
          </cell>
          <cell r="S1307">
            <v>2450.5600000000013</v>
          </cell>
        </row>
        <row r="1308">
          <cell r="D1308" t="str">
            <v>05</v>
          </cell>
          <cell r="H1308" t="str">
            <v>2</v>
          </cell>
          <cell r="L1308">
            <v>0</v>
          </cell>
          <cell r="M1308">
            <v>50000</v>
          </cell>
          <cell r="N1308">
            <v>50000</v>
          </cell>
          <cell r="P1308">
            <v>406.51</v>
          </cell>
          <cell r="R1308">
            <v>406.51</v>
          </cell>
          <cell r="S1308">
            <v>49593.49</v>
          </cell>
        </row>
        <row r="1309">
          <cell r="D1309" t="str">
            <v>05</v>
          </cell>
          <cell r="H1309" t="str">
            <v>2</v>
          </cell>
          <cell r="L1309">
            <v>0</v>
          </cell>
          <cell r="M1309">
            <v>20000</v>
          </cell>
          <cell r="N1309">
            <v>20000</v>
          </cell>
          <cell r="P1309">
            <v>2441.15</v>
          </cell>
          <cell r="R1309">
            <v>2441.15</v>
          </cell>
          <cell r="S1309">
            <v>17558.849999999999</v>
          </cell>
        </row>
        <row r="1310">
          <cell r="D1310" t="str">
            <v>05</v>
          </cell>
          <cell r="H1310" t="str">
            <v>2</v>
          </cell>
          <cell r="L1310">
            <v>0</v>
          </cell>
          <cell r="M1310">
            <v>50000</v>
          </cell>
          <cell r="N1310">
            <v>50000</v>
          </cell>
          <cell r="P1310">
            <v>0</v>
          </cell>
          <cell r="R1310">
            <v>0</v>
          </cell>
          <cell r="S1310">
            <v>50000</v>
          </cell>
        </row>
        <row r="1311">
          <cell r="D1311" t="str">
            <v>08</v>
          </cell>
          <cell r="H1311" t="str">
            <v>3</v>
          </cell>
          <cell r="L1311">
            <v>0</v>
          </cell>
          <cell r="M1311">
            <v>0</v>
          </cell>
          <cell r="N1311">
            <v>0</v>
          </cell>
          <cell r="P1311">
            <v>0</v>
          </cell>
          <cell r="R1311">
            <v>0</v>
          </cell>
          <cell r="S1311">
            <v>0</v>
          </cell>
        </row>
        <row r="1312">
          <cell r="D1312" t="str">
            <v>22</v>
          </cell>
          <cell r="H1312" t="str">
            <v>5</v>
          </cell>
          <cell r="L1312">
            <v>0</v>
          </cell>
          <cell r="M1312">
            <v>26500</v>
          </cell>
          <cell r="N1312">
            <v>26500</v>
          </cell>
          <cell r="P1312">
            <v>0</v>
          </cell>
          <cell r="R1312">
            <v>0</v>
          </cell>
          <cell r="S1312">
            <v>26500</v>
          </cell>
        </row>
        <row r="1313">
          <cell r="D1313" t="str">
            <v>22</v>
          </cell>
          <cell r="H1313" t="str">
            <v>3</v>
          </cell>
          <cell r="L1313">
            <v>0</v>
          </cell>
          <cell r="M1313">
            <v>465000</v>
          </cell>
          <cell r="N1313">
            <v>465000</v>
          </cell>
          <cell r="P1313">
            <v>0</v>
          </cell>
          <cell r="R1313">
            <v>0</v>
          </cell>
          <cell r="S1313">
            <v>465000</v>
          </cell>
        </row>
        <row r="1314">
          <cell r="D1314" t="str">
            <v>22</v>
          </cell>
          <cell r="H1314" t="str">
            <v>5</v>
          </cell>
          <cell r="L1314">
            <v>0</v>
          </cell>
          <cell r="M1314">
            <v>465000</v>
          </cell>
          <cell r="N1314">
            <v>465000</v>
          </cell>
          <cell r="P1314">
            <v>0</v>
          </cell>
          <cell r="R1314">
            <v>0</v>
          </cell>
          <cell r="S1314">
            <v>465000</v>
          </cell>
        </row>
        <row r="1315">
          <cell r="D1315" t="str">
            <v>22</v>
          </cell>
          <cell r="H1315" t="str">
            <v>5</v>
          </cell>
          <cell r="L1315">
            <v>0</v>
          </cell>
          <cell r="M1315">
            <v>354998</v>
          </cell>
          <cell r="N1315">
            <v>354998</v>
          </cell>
          <cell r="P1315">
            <v>0</v>
          </cell>
          <cell r="R1315">
            <v>0</v>
          </cell>
          <cell r="S1315">
            <v>354998</v>
          </cell>
        </row>
        <row r="1316">
          <cell r="D1316" t="str">
            <v>01</v>
          </cell>
          <cell r="H1316" t="str">
            <v>2</v>
          </cell>
          <cell r="L1316">
            <v>0</v>
          </cell>
          <cell r="M1316">
            <v>500</v>
          </cell>
          <cell r="N1316">
            <v>500</v>
          </cell>
          <cell r="P1316">
            <v>0</v>
          </cell>
          <cell r="R1316">
            <v>0</v>
          </cell>
          <cell r="S1316">
            <v>500</v>
          </cell>
        </row>
        <row r="1317">
          <cell r="D1317" t="str">
            <v>01</v>
          </cell>
          <cell r="H1317" t="str">
            <v>2</v>
          </cell>
          <cell r="L1317">
            <v>0</v>
          </cell>
          <cell r="M1317">
            <v>700</v>
          </cell>
          <cell r="N1317">
            <v>700</v>
          </cell>
          <cell r="P1317">
            <v>0</v>
          </cell>
          <cell r="R1317">
            <v>0</v>
          </cell>
          <cell r="S1317">
            <v>700</v>
          </cell>
        </row>
        <row r="1318">
          <cell r="D1318" t="str">
            <v>01</v>
          </cell>
          <cell r="H1318" t="str">
            <v>2</v>
          </cell>
          <cell r="L1318">
            <v>0</v>
          </cell>
          <cell r="M1318">
            <v>500</v>
          </cell>
          <cell r="N1318">
            <v>500</v>
          </cell>
          <cell r="P1318">
            <v>0</v>
          </cell>
          <cell r="R1318">
            <v>0</v>
          </cell>
          <cell r="S1318">
            <v>500</v>
          </cell>
        </row>
        <row r="1319">
          <cell r="D1319" t="str">
            <v>01</v>
          </cell>
          <cell r="H1319" t="str">
            <v>3</v>
          </cell>
          <cell r="L1319">
            <v>0</v>
          </cell>
          <cell r="M1319">
            <v>500</v>
          </cell>
          <cell r="N1319">
            <v>500</v>
          </cell>
          <cell r="P1319">
            <v>0</v>
          </cell>
          <cell r="R1319">
            <v>0</v>
          </cell>
          <cell r="S1319">
            <v>500</v>
          </cell>
        </row>
        <row r="1320">
          <cell r="D1320" t="str">
            <v>04</v>
          </cell>
          <cell r="H1320" t="str">
            <v>3</v>
          </cell>
          <cell r="L1320">
            <v>0</v>
          </cell>
          <cell r="M1320">
            <v>12500</v>
          </cell>
          <cell r="N1320">
            <v>12500</v>
          </cell>
          <cell r="P1320">
            <v>0</v>
          </cell>
          <cell r="R1320">
            <v>0</v>
          </cell>
          <cell r="S1320">
            <v>12500</v>
          </cell>
        </row>
        <row r="1321">
          <cell r="D1321" t="str">
            <v>05</v>
          </cell>
          <cell r="H1321" t="str">
            <v>2</v>
          </cell>
          <cell r="L1321">
            <v>0</v>
          </cell>
          <cell r="M1321">
            <v>24000</v>
          </cell>
          <cell r="N1321">
            <v>24000</v>
          </cell>
          <cell r="P1321">
            <v>0</v>
          </cell>
          <cell r="R1321">
            <v>0</v>
          </cell>
          <cell r="S1321">
            <v>24000</v>
          </cell>
        </row>
        <row r="1322">
          <cell r="D1322" t="str">
            <v>05</v>
          </cell>
          <cell r="H1322" t="str">
            <v>2</v>
          </cell>
          <cell r="L1322">
            <v>0</v>
          </cell>
          <cell r="M1322">
            <v>500</v>
          </cell>
          <cell r="N1322">
            <v>500</v>
          </cell>
          <cell r="P1322">
            <v>0</v>
          </cell>
          <cell r="R1322">
            <v>0</v>
          </cell>
          <cell r="S1322">
            <v>500</v>
          </cell>
        </row>
        <row r="1323">
          <cell r="D1323" t="str">
            <v>05</v>
          </cell>
          <cell r="H1323" t="str">
            <v>2</v>
          </cell>
          <cell r="L1323">
            <v>0</v>
          </cell>
          <cell r="M1323">
            <v>2000</v>
          </cell>
          <cell r="N1323">
            <v>2000</v>
          </cell>
          <cell r="P1323">
            <v>0</v>
          </cell>
          <cell r="R1323">
            <v>0</v>
          </cell>
          <cell r="S1323">
            <v>2000</v>
          </cell>
        </row>
        <row r="1324">
          <cell r="D1324" t="str">
            <v>05</v>
          </cell>
          <cell r="H1324" t="str">
            <v>3</v>
          </cell>
          <cell r="L1324">
            <v>0</v>
          </cell>
          <cell r="M1324">
            <v>55000</v>
          </cell>
          <cell r="N1324">
            <v>55000</v>
          </cell>
          <cell r="P1324">
            <v>0</v>
          </cell>
          <cell r="R1324">
            <v>0</v>
          </cell>
          <cell r="S1324">
            <v>55000</v>
          </cell>
        </row>
        <row r="1325">
          <cell r="D1325" t="str">
            <v>05</v>
          </cell>
          <cell r="H1325" t="str">
            <v>3</v>
          </cell>
          <cell r="L1325">
            <v>0</v>
          </cell>
          <cell r="M1325">
            <v>40000</v>
          </cell>
          <cell r="N1325">
            <v>40000</v>
          </cell>
          <cell r="P1325">
            <v>0</v>
          </cell>
          <cell r="R1325">
            <v>0</v>
          </cell>
          <cell r="S1325">
            <v>40000</v>
          </cell>
        </row>
        <row r="1326">
          <cell r="D1326" t="str">
            <v>05</v>
          </cell>
          <cell r="H1326" t="str">
            <v>3</v>
          </cell>
          <cell r="L1326">
            <v>0</v>
          </cell>
          <cell r="M1326">
            <v>125000</v>
          </cell>
          <cell r="N1326">
            <v>125000</v>
          </cell>
          <cell r="P1326">
            <v>0</v>
          </cell>
          <cell r="R1326">
            <v>0</v>
          </cell>
          <cell r="S1326">
            <v>125000</v>
          </cell>
        </row>
        <row r="1327">
          <cell r="D1327" t="str">
            <v>05</v>
          </cell>
          <cell r="H1327" t="str">
            <v>3</v>
          </cell>
          <cell r="L1327">
            <v>0</v>
          </cell>
          <cell r="M1327">
            <v>10000</v>
          </cell>
          <cell r="N1327">
            <v>10000</v>
          </cell>
          <cell r="P1327">
            <v>0</v>
          </cell>
          <cell r="R1327">
            <v>0</v>
          </cell>
          <cell r="S1327">
            <v>10000</v>
          </cell>
        </row>
        <row r="1328">
          <cell r="D1328" t="str">
            <v>05</v>
          </cell>
          <cell r="H1328" t="str">
            <v>3</v>
          </cell>
          <cell r="L1328">
            <v>0</v>
          </cell>
          <cell r="M1328">
            <v>50000</v>
          </cell>
          <cell r="N1328">
            <v>50000</v>
          </cell>
          <cell r="P1328">
            <v>0</v>
          </cell>
          <cell r="R1328">
            <v>0</v>
          </cell>
          <cell r="S1328">
            <v>50000</v>
          </cell>
        </row>
        <row r="1329">
          <cell r="D1329" t="str">
            <v>05</v>
          </cell>
          <cell r="H1329" t="str">
            <v>3</v>
          </cell>
          <cell r="L1329">
            <v>0</v>
          </cell>
          <cell r="M1329">
            <v>68000</v>
          </cell>
          <cell r="N1329">
            <v>68000</v>
          </cell>
          <cell r="P1329">
            <v>0</v>
          </cell>
          <cell r="R1329">
            <v>0</v>
          </cell>
          <cell r="S1329">
            <v>68000</v>
          </cell>
        </row>
        <row r="1330">
          <cell r="D1330" t="str">
            <v>05</v>
          </cell>
          <cell r="H1330" t="str">
            <v>2</v>
          </cell>
          <cell r="L1330">
            <v>0</v>
          </cell>
          <cell r="M1330">
            <v>500</v>
          </cell>
          <cell r="N1330">
            <v>500</v>
          </cell>
          <cell r="P1330">
            <v>0</v>
          </cell>
          <cell r="R1330">
            <v>0</v>
          </cell>
          <cell r="S1330">
            <v>500</v>
          </cell>
        </row>
        <row r="1331">
          <cell r="D1331" t="str">
            <v>05</v>
          </cell>
          <cell r="H1331" t="str">
            <v>2</v>
          </cell>
          <cell r="L1331">
            <v>0</v>
          </cell>
          <cell r="M1331">
            <v>1000</v>
          </cell>
          <cell r="N1331">
            <v>1000</v>
          </cell>
          <cell r="P1331">
            <v>0</v>
          </cell>
          <cell r="R1331">
            <v>0</v>
          </cell>
          <cell r="S1331">
            <v>1000</v>
          </cell>
        </row>
        <row r="1332">
          <cell r="D1332" t="str">
            <v>05</v>
          </cell>
          <cell r="H1332" t="str">
            <v>3</v>
          </cell>
          <cell r="L1332">
            <v>0</v>
          </cell>
          <cell r="M1332">
            <v>40000</v>
          </cell>
          <cell r="N1332">
            <v>40000</v>
          </cell>
          <cell r="P1332">
            <v>0</v>
          </cell>
          <cell r="R1332">
            <v>0</v>
          </cell>
          <cell r="S1332">
            <v>40000</v>
          </cell>
        </row>
        <row r="1333">
          <cell r="D1333" t="str">
            <v>05</v>
          </cell>
          <cell r="H1333" t="str">
            <v>3</v>
          </cell>
          <cell r="L1333">
            <v>0</v>
          </cell>
          <cell r="M1333">
            <v>250000</v>
          </cell>
          <cell r="N1333">
            <v>250000</v>
          </cell>
          <cell r="P1333">
            <v>0</v>
          </cell>
          <cell r="R1333">
            <v>0</v>
          </cell>
          <cell r="S1333">
            <v>250000</v>
          </cell>
        </row>
        <row r="1334">
          <cell r="D1334" t="str">
            <v>05</v>
          </cell>
          <cell r="H1334" t="str">
            <v>2</v>
          </cell>
          <cell r="L1334">
            <v>0</v>
          </cell>
          <cell r="M1334">
            <v>500</v>
          </cell>
          <cell r="N1334">
            <v>500</v>
          </cell>
          <cell r="P1334">
            <v>0</v>
          </cell>
          <cell r="R1334">
            <v>0</v>
          </cell>
          <cell r="S1334">
            <v>500</v>
          </cell>
        </row>
        <row r="1335">
          <cell r="D1335" t="str">
            <v>05</v>
          </cell>
          <cell r="H1335" t="str">
            <v>2</v>
          </cell>
          <cell r="L1335">
            <v>0</v>
          </cell>
          <cell r="M1335">
            <v>1000</v>
          </cell>
          <cell r="N1335">
            <v>1000</v>
          </cell>
          <cell r="P1335">
            <v>0</v>
          </cell>
          <cell r="R1335">
            <v>0</v>
          </cell>
          <cell r="S1335">
            <v>1000</v>
          </cell>
        </row>
        <row r="1336">
          <cell r="D1336" t="str">
            <v>05</v>
          </cell>
          <cell r="H1336" t="str">
            <v>3</v>
          </cell>
          <cell r="L1336">
            <v>0</v>
          </cell>
          <cell r="M1336">
            <v>40000</v>
          </cell>
          <cell r="N1336">
            <v>40000</v>
          </cell>
          <cell r="P1336">
            <v>0</v>
          </cell>
          <cell r="R1336">
            <v>0</v>
          </cell>
          <cell r="S1336">
            <v>40000</v>
          </cell>
        </row>
        <row r="1337">
          <cell r="D1337" t="str">
            <v>05</v>
          </cell>
          <cell r="H1337" t="str">
            <v>3</v>
          </cell>
          <cell r="L1337">
            <v>0</v>
          </cell>
          <cell r="M1337">
            <v>200000</v>
          </cell>
          <cell r="N1337">
            <v>200000</v>
          </cell>
          <cell r="P1337">
            <v>0</v>
          </cell>
          <cell r="R1337">
            <v>0</v>
          </cell>
          <cell r="S1337">
            <v>200000</v>
          </cell>
        </row>
        <row r="1338">
          <cell r="D1338" t="str">
            <v>05</v>
          </cell>
          <cell r="H1338" t="str">
            <v>3</v>
          </cell>
          <cell r="L1338">
            <v>0</v>
          </cell>
          <cell r="M1338">
            <v>12000</v>
          </cell>
          <cell r="N1338">
            <v>12000</v>
          </cell>
          <cell r="P1338">
            <v>0</v>
          </cell>
          <cell r="R1338">
            <v>0</v>
          </cell>
          <cell r="S1338">
            <v>12000</v>
          </cell>
        </row>
        <row r="1339">
          <cell r="D1339" t="str">
            <v>05</v>
          </cell>
          <cell r="H1339" t="str">
            <v>3</v>
          </cell>
          <cell r="L1339">
            <v>0</v>
          </cell>
          <cell r="M1339">
            <v>40000</v>
          </cell>
          <cell r="N1339">
            <v>40000</v>
          </cell>
          <cell r="P1339">
            <v>0</v>
          </cell>
          <cell r="R1339">
            <v>0</v>
          </cell>
          <cell r="S1339">
            <v>40000</v>
          </cell>
        </row>
        <row r="1340">
          <cell r="D1340" t="str">
            <v>05</v>
          </cell>
          <cell r="H1340" t="str">
            <v>2</v>
          </cell>
          <cell r="L1340">
            <v>0</v>
          </cell>
          <cell r="M1340">
            <v>0</v>
          </cell>
          <cell r="N1340">
            <v>0</v>
          </cell>
          <cell r="P1340">
            <v>0</v>
          </cell>
          <cell r="R1340">
            <v>0</v>
          </cell>
          <cell r="S1340">
            <v>0</v>
          </cell>
        </row>
        <row r="1341">
          <cell r="D1341" t="str">
            <v>05</v>
          </cell>
          <cell r="H1341" t="str">
            <v>2</v>
          </cell>
          <cell r="L1341">
            <v>0</v>
          </cell>
          <cell r="M1341">
            <v>31000</v>
          </cell>
          <cell r="N1341">
            <v>31000</v>
          </cell>
          <cell r="P1341">
            <v>0</v>
          </cell>
          <cell r="R1341">
            <v>0</v>
          </cell>
          <cell r="S1341">
            <v>31000</v>
          </cell>
        </row>
        <row r="1342">
          <cell r="D1342" t="str">
            <v>22</v>
          </cell>
          <cell r="H1342" t="str">
            <v>5</v>
          </cell>
          <cell r="L1342">
            <v>0</v>
          </cell>
          <cell r="M1342">
            <v>2000</v>
          </cell>
          <cell r="N1342">
            <v>2000</v>
          </cell>
          <cell r="P1342">
            <v>0</v>
          </cell>
          <cell r="R1342">
            <v>0</v>
          </cell>
          <cell r="S1342">
            <v>2000</v>
          </cell>
        </row>
      </sheetData>
      <sheetData sheetId="3"/>
      <sheetData sheetId="4"/>
      <sheetData sheetId="5"/>
      <sheetData sheetId="6">
        <row r="8">
          <cell r="F8" t="str">
            <v>Devengado</v>
          </cell>
        </row>
      </sheetData>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526"/>
  <sheetViews>
    <sheetView showGridLines="0" zoomScale="82" zoomScaleNormal="82" workbookViewId="0">
      <pane ySplit="1" topLeftCell="A503" activePane="bottomLeft" state="frozen"/>
      <selection pane="bottomLeft" activeCell="B526" sqref="B526"/>
    </sheetView>
  </sheetViews>
  <sheetFormatPr baseColWidth="10" defaultColWidth="11.44140625" defaultRowHeight="14.4" x14ac:dyDescent="0.3"/>
  <cols>
    <col min="1" max="1" width="11.44140625" style="6"/>
    <col min="2" max="2" width="17.44140625" style="5" customWidth="1"/>
    <col min="3" max="3" width="17.88671875" style="5" bestFit="1" customWidth="1"/>
    <col min="4" max="4" width="12" style="1" bestFit="1" customWidth="1"/>
    <col min="5" max="5" width="17.33203125" style="1" bestFit="1" customWidth="1"/>
    <col min="6" max="6" width="13.44140625" style="4" bestFit="1" customWidth="1"/>
    <col min="7" max="7" width="14.88671875" style="1" bestFit="1" customWidth="1"/>
    <col min="8" max="8" width="16.33203125" style="1" bestFit="1" customWidth="1"/>
    <col min="9" max="9" width="15.5546875" style="1" bestFit="1" customWidth="1"/>
    <col min="10" max="10" width="89.6640625" style="1" customWidth="1"/>
    <col min="11" max="11" width="42.6640625" style="4" bestFit="1" customWidth="1"/>
    <col min="12" max="12" width="21.109375" style="1" bestFit="1" customWidth="1"/>
    <col min="13" max="13" width="20.109375" style="3" bestFit="1" customWidth="1"/>
    <col min="14" max="14" width="20.33203125" style="3" bestFit="1" customWidth="1"/>
    <col min="15" max="15" width="20" style="2" customWidth="1"/>
    <col min="16" max="16" width="19.109375" style="1" customWidth="1"/>
    <col min="17" max="16384" width="11.44140625" style="1"/>
  </cols>
  <sheetData>
    <row r="1" spans="1:15" s="39" customFormat="1" ht="39" customHeight="1" x14ac:dyDescent="0.3">
      <c r="A1" s="42" t="s">
        <v>537</v>
      </c>
      <c r="B1" s="42" t="s">
        <v>536</v>
      </c>
      <c r="C1" s="42" t="s">
        <v>535</v>
      </c>
      <c r="D1" s="42" t="s">
        <v>534</v>
      </c>
      <c r="E1" s="42" t="s">
        <v>533</v>
      </c>
      <c r="F1" s="42" t="s">
        <v>532</v>
      </c>
      <c r="G1" s="42" t="s">
        <v>531</v>
      </c>
      <c r="H1" s="42" t="s">
        <v>530</v>
      </c>
      <c r="I1" s="42" t="s">
        <v>529</v>
      </c>
      <c r="J1" s="42" t="s">
        <v>528</v>
      </c>
      <c r="K1" s="42" t="s">
        <v>527</v>
      </c>
      <c r="L1" s="42" t="s">
        <v>526</v>
      </c>
      <c r="M1" s="41" t="s">
        <v>525</v>
      </c>
      <c r="N1" s="41" t="s">
        <v>524</v>
      </c>
      <c r="O1" s="40" t="s">
        <v>523</v>
      </c>
    </row>
    <row r="2" spans="1:15" x14ac:dyDescent="0.3">
      <c r="A2" s="32" t="s">
        <v>82</v>
      </c>
      <c r="B2" s="31">
        <v>1</v>
      </c>
      <c r="C2" s="31"/>
      <c r="D2" s="30"/>
      <c r="E2" s="30"/>
      <c r="F2" s="30"/>
      <c r="G2" s="30"/>
      <c r="H2" s="30" t="str">
        <f t="shared" ref="H2:H33" si="0">MID(G2,1,1)</f>
        <v/>
      </c>
      <c r="I2" s="30"/>
      <c r="J2" s="30" t="s">
        <v>81</v>
      </c>
      <c r="K2" s="30"/>
      <c r="L2" s="30"/>
      <c r="M2" s="30"/>
      <c r="N2" s="30"/>
      <c r="O2" s="29"/>
    </row>
    <row r="3" spans="1:15" x14ac:dyDescent="0.3">
      <c r="A3" s="75" t="s">
        <v>28</v>
      </c>
      <c r="B3" s="13">
        <v>2</v>
      </c>
      <c r="C3" s="13"/>
      <c r="D3" s="12" t="str">
        <f t="shared" ref="D3:D34" si="1">MID(L3,10,2)</f>
        <v>80</v>
      </c>
      <c r="E3" s="12" t="str">
        <f t="shared" ref="E3:E34" si="2">MID(L3,3,2)</f>
        <v>05</v>
      </c>
      <c r="F3" s="11">
        <v>44243</v>
      </c>
      <c r="G3" s="11" t="str">
        <f t="shared" ref="G3:G34" si="3">MID(L3,12,4)</f>
        <v>2182</v>
      </c>
      <c r="H3" s="11" t="str">
        <f t="shared" si="0"/>
        <v>2</v>
      </c>
      <c r="I3" s="11" t="str">
        <f t="shared" ref="I3:I34" si="4">MID(L3,16,2)</f>
        <v>00</v>
      </c>
      <c r="J3" s="9" t="s">
        <v>502</v>
      </c>
      <c r="K3" s="37" t="s">
        <v>4</v>
      </c>
      <c r="L3" s="9" t="s">
        <v>497</v>
      </c>
      <c r="M3" s="8">
        <v>3350</v>
      </c>
      <c r="N3" s="8"/>
      <c r="O3" s="7"/>
    </row>
    <row r="4" spans="1:15" x14ac:dyDescent="0.3">
      <c r="A4" s="75"/>
      <c r="B4" s="13">
        <v>2</v>
      </c>
      <c r="C4" s="13"/>
      <c r="D4" s="12" t="str">
        <f t="shared" si="1"/>
        <v>01</v>
      </c>
      <c r="E4" s="12" t="str">
        <f t="shared" si="2"/>
        <v>01</v>
      </c>
      <c r="F4" s="11">
        <v>44243</v>
      </c>
      <c r="G4" s="11" t="str">
        <f t="shared" si="3"/>
        <v>2182</v>
      </c>
      <c r="H4" s="11" t="str">
        <f t="shared" si="0"/>
        <v>2</v>
      </c>
      <c r="I4" s="11" t="str">
        <f t="shared" si="4"/>
        <v>00</v>
      </c>
      <c r="J4" s="9" t="s">
        <v>502</v>
      </c>
      <c r="K4" s="37" t="s">
        <v>1</v>
      </c>
      <c r="L4" s="9" t="s">
        <v>522</v>
      </c>
      <c r="M4" s="8"/>
      <c r="N4" s="8">
        <v>50</v>
      </c>
      <c r="O4" s="7"/>
    </row>
    <row r="5" spans="1:15" x14ac:dyDescent="0.3">
      <c r="A5" s="75"/>
      <c r="B5" s="13">
        <v>2</v>
      </c>
      <c r="C5" s="13"/>
      <c r="D5" s="12" t="str">
        <f t="shared" si="1"/>
        <v>54</v>
      </c>
      <c r="E5" s="12" t="str">
        <f t="shared" si="2"/>
        <v>01</v>
      </c>
      <c r="F5" s="11">
        <v>44243</v>
      </c>
      <c r="G5" s="11" t="str">
        <f t="shared" si="3"/>
        <v>2182</v>
      </c>
      <c r="H5" s="11" t="str">
        <f t="shared" si="0"/>
        <v>2</v>
      </c>
      <c r="I5" s="11" t="str">
        <f t="shared" si="4"/>
        <v>00</v>
      </c>
      <c r="J5" s="9" t="s">
        <v>502</v>
      </c>
      <c r="K5" s="37" t="s">
        <v>1</v>
      </c>
      <c r="L5" s="9" t="s">
        <v>521</v>
      </c>
      <c r="M5" s="8"/>
      <c r="N5" s="8">
        <v>50</v>
      </c>
      <c r="O5" s="7"/>
    </row>
    <row r="6" spans="1:15" x14ac:dyDescent="0.3">
      <c r="A6" s="75"/>
      <c r="B6" s="13">
        <v>2</v>
      </c>
      <c r="C6" s="13"/>
      <c r="D6" s="12" t="str">
        <f t="shared" si="1"/>
        <v>69</v>
      </c>
      <c r="E6" s="12" t="str">
        <f t="shared" si="2"/>
        <v>02</v>
      </c>
      <c r="F6" s="11">
        <v>44243</v>
      </c>
      <c r="G6" s="11" t="str">
        <f t="shared" si="3"/>
        <v>2182</v>
      </c>
      <c r="H6" s="11" t="str">
        <f t="shared" si="0"/>
        <v>2</v>
      </c>
      <c r="I6" s="11" t="str">
        <f t="shared" si="4"/>
        <v>00</v>
      </c>
      <c r="J6" s="9" t="s">
        <v>502</v>
      </c>
      <c r="K6" s="37" t="s">
        <v>1</v>
      </c>
      <c r="L6" s="9" t="s">
        <v>520</v>
      </c>
      <c r="M6" s="8"/>
      <c r="N6" s="8">
        <v>50</v>
      </c>
      <c r="O6" s="7"/>
    </row>
    <row r="7" spans="1:15" x14ac:dyDescent="0.3">
      <c r="A7" s="75"/>
      <c r="B7" s="13">
        <v>2</v>
      </c>
      <c r="C7" s="13"/>
      <c r="D7" s="12" t="str">
        <f t="shared" si="1"/>
        <v>72</v>
      </c>
      <c r="E7" s="12" t="str">
        <f t="shared" si="2"/>
        <v>03</v>
      </c>
      <c r="F7" s="11">
        <v>44243</v>
      </c>
      <c r="G7" s="11" t="str">
        <f t="shared" si="3"/>
        <v>2182</v>
      </c>
      <c r="H7" s="11" t="str">
        <f t="shared" si="0"/>
        <v>2</v>
      </c>
      <c r="I7" s="11" t="str">
        <f t="shared" si="4"/>
        <v>00</v>
      </c>
      <c r="J7" s="9" t="s">
        <v>502</v>
      </c>
      <c r="K7" s="37" t="s">
        <v>1</v>
      </c>
      <c r="L7" s="9" t="s">
        <v>519</v>
      </c>
      <c r="M7" s="8"/>
      <c r="N7" s="8">
        <v>50</v>
      </c>
      <c r="O7" s="7"/>
    </row>
    <row r="8" spans="1:15" x14ac:dyDescent="0.3">
      <c r="A8" s="75"/>
      <c r="B8" s="13">
        <v>2</v>
      </c>
      <c r="C8" s="13"/>
      <c r="D8" s="12" t="str">
        <f t="shared" si="1"/>
        <v>61</v>
      </c>
      <c r="E8" s="12" t="str">
        <f t="shared" si="2"/>
        <v>04</v>
      </c>
      <c r="F8" s="11">
        <v>44243</v>
      </c>
      <c r="G8" s="11" t="str">
        <f t="shared" si="3"/>
        <v>2182</v>
      </c>
      <c r="H8" s="11" t="str">
        <f t="shared" si="0"/>
        <v>2</v>
      </c>
      <c r="I8" s="11" t="str">
        <f t="shared" si="4"/>
        <v>00</v>
      </c>
      <c r="J8" s="9" t="s">
        <v>502</v>
      </c>
      <c r="K8" s="37" t="s">
        <v>1</v>
      </c>
      <c r="L8" s="9" t="s">
        <v>518</v>
      </c>
      <c r="M8" s="8"/>
      <c r="N8" s="8">
        <v>200</v>
      </c>
      <c r="O8" s="7"/>
    </row>
    <row r="9" spans="1:15" x14ac:dyDescent="0.3">
      <c r="A9" s="75"/>
      <c r="B9" s="13">
        <v>2</v>
      </c>
      <c r="C9" s="13"/>
      <c r="D9" s="12" t="str">
        <f t="shared" si="1"/>
        <v>75</v>
      </c>
      <c r="E9" s="12" t="str">
        <f t="shared" si="2"/>
        <v>04</v>
      </c>
      <c r="F9" s="11">
        <v>44243</v>
      </c>
      <c r="G9" s="11" t="str">
        <f t="shared" si="3"/>
        <v>2182</v>
      </c>
      <c r="H9" s="11" t="str">
        <f t="shared" si="0"/>
        <v>2</v>
      </c>
      <c r="I9" s="11" t="str">
        <f t="shared" si="4"/>
        <v>00</v>
      </c>
      <c r="J9" s="9" t="s">
        <v>502</v>
      </c>
      <c r="K9" s="37" t="s">
        <v>1</v>
      </c>
      <c r="L9" s="9" t="s">
        <v>517</v>
      </c>
      <c r="M9" s="8"/>
      <c r="N9" s="8">
        <v>50</v>
      </c>
      <c r="O9" s="7"/>
    </row>
    <row r="10" spans="1:15" x14ac:dyDescent="0.3">
      <c r="A10" s="75"/>
      <c r="B10" s="13">
        <v>2</v>
      </c>
      <c r="C10" s="13"/>
      <c r="D10" s="12" t="str">
        <f t="shared" si="1"/>
        <v>13</v>
      </c>
      <c r="E10" s="12" t="str">
        <f t="shared" si="2"/>
        <v>05</v>
      </c>
      <c r="F10" s="11">
        <v>44243</v>
      </c>
      <c r="G10" s="11" t="str">
        <f t="shared" si="3"/>
        <v>2182</v>
      </c>
      <c r="H10" s="11" t="str">
        <f t="shared" si="0"/>
        <v>2</v>
      </c>
      <c r="I10" s="11" t="str">
        <f t="shared" si="4"/>
        <v>00</v>
      </c>
      <c r="J10" s="9" t="s">
        <v>502</v>
      </c>
      <c r="K10" s="37" t="s">
        <v>1</v>
      </c>
      <c r="L10" s="9" t="s">
        <v>516</v>
      </c>
      <c r="M10" s="8"/>
      <c r="N10" s="8">
        <v>50</v>
      </c>
      <c r="O10" s="7"/>
    </row>
    <row r="11" spans="1:15" x14ac:dyDescent="0.3">
      <c r="A11" s="75"/>
      <c r="B11" s="13">
        <v>2</v>
      </c>
      <c r="C11" s="13"/>
      <c r="D11" s="12" t="str">
        <f t="shared" si="1"/>
        <v>15</v>
      </c>
      <c r="E11" s="12" t="str">
        <f t="shared" si="2"/>
        <v>05</v>
      </c>
      <c r="F11" s="11">
        <v>44243</v>
      </c>
      <c r="G11" s="11" t="str">
        <f t="shared" si="3"/>
        <v>2182</v>
      </c>
      <c r="H11" s="11" t="str">
        <f t="shared" si="0"/>
        <v>2</v>
      </c>
      <c r="I11" s="11" t="str">
        <f t="shared" si="4"/>
        <v>00</v>
      </c>
      <c r="J11" s="9" t="s">
        <v>502</v>
      </c>
      <c r="K11" s="37" t="s">
        <v>1</v>
      </c>
      <c r="L11" s="9" t="s">
        <v>515</v>
      </c>
      <c r="M11" s="8"/>
      <c r="N11" s="8">
        <v>100</v>
      </c>
      <c r="O11" s="7"/>
    </row>
    <row r="12" spans="1:15" x14ac:dyDescent="0.3">
      <c r="A12" s="75"/>
      <c r="B12" s="13">
        <v>2</v>
      </c>
      <c r="C12" s="13"/>
      <c r="D12" s="12" t="str">
        <f t="shared" si="1"/>
        <v>16</v>
      </c>
      <c r="E12" s="12" t="str">
        <f t="shared" si="2"/>
        <v>05</v>
      </c>
      <c r="F12" s="11">
        <v>44243</v>
      </c>
      <c r="G12" s="11" t="str">
        <f t="shared" si="3"/>
        <v>2182</v>
      </c>
      <c r="H12" s="11" t="str">
        <f t="shared" si="0"/>
        <v>2</v>
      </c>
      <c r="I12" s="11" t="str">
        <f t="shared" si="4"/>
        <v>00</v>
      </c>
      <c r="J12" s="9" t="s">
        <v>502</v>
      </c>
      <c r="K12" s="37" t="s">
        <v>1</v>
      </c>
      <c r="L12" s="9" t="s">
        <v>514</v>
      </c>
      <c r="M12" s="8"/>
      <c r="N12" s="8">
        <v>50</v>
      </c>
      <c r="O12" s="7"/>
    </row>
    <row r="13" spans="1:15" x14ac:dyDescent="0.3">
      <c r="A13" s="75"/>
      <c r="B13" s="13">
        <v>2</v>
      </c>
      <c r="C13" s="13"/>
      <c r="D13" s="12" t="str">
        <f t="shared" si="1"/>
        <v>18</v>
      </c>
      <c r="E13" s="12" t="str">
        <f t="shared" si="2"/>
        <v>05</v>
      </c>
      <c r="F13" s="11">
        <v>44243</v>
      </c>
      <c r="G13" s="11" t="str">
        <f t="shared" si="3"/>
        <v>2182</v>
      </c>
      <c r="H13" s="11" t="str">
        <f t="shared" si="0"/>
        <v>2</v>
      </c>
      <c r="I13" s="11" t="str">
        <f t="shared" si="4"/>
        <v>00</v>
      </c>
      <c r="J13" s="9" t="s">
        <v>502</v>
      </c>
      <c r="K13" s="37" t="s">
        <v>1</v>
      </c>
      <c r="L13" s="9" t="s">
        <v>513</v>
      </c>
      <c r="M13" s="8"/>
      <c r="N13" s="8">
        <v>50</v>
      </c>
      <c r="O13" s="7"/>
    </row>
    <row r="14" spans="1:15" x14ac:dyDescent="0.3">
      <c r="A14" s="75"/>
      <c r="B14" s="13">
        <v>2</v>
      </c>
      <c r="C14" s="13"/>
      <c r="D14" s="12" t="str">
        <f t="shared" si="1"/>
        <v>68</v>
      </c>
      <c r="E14" s="12" t="str">
        <f t="shared" si="2"/>
        <v>05</v>
      </c>
      <c r="F14" s="11">
        <v>44243</v>
      </c>
      <c r="G14" s="11" t="str">
        <f t="shared" si="3"/>
        <v>2182</v>
      </c>
      <c r="H14" s="11" t="str">
        <f t="shared" si="0"/>
        <v>2</v>
      </c>
      <c r="I14" s="11" t="str">
        <f t="shared" si="4"/>
        <v>00</v>
      </c>
      <c r="J14" s="9" t="s">
        <v>502</v>
      </c>
      <c r="K14" s="37" t="s">
        <v>1</v>
      </c>
      <c r="L14" s="9" t="s">
        <v>512</v>
      </c>
      <c r="M14" s="38"/>
      <c r="N14" s="8">
        <v>50</v>
      </c>
      <c r="O14" s="7"/>
    </row>
    <row r="15" spans="1:15" x14ac:dyDescent="0.3">
      <c r="A15" s="75"/>
      <c r="B15" s="13">
        <v>2</v>
      </c>
      <c r="C15" s="13"/>
      <c r="D15" s="12" t="str">
        <f t="shared" si="1"/>
        <v>81</v>
      </c>
      <c r="E15" s="12" t="str">
        <f t="shared" si="2"/>
        <v>05</v>
      </c>
      <c r="F15" s="11">
        <v>44243</v>
      </c>
      <c r="G15" s="11" t="str">
        <f t="shared" si="3"/>
        <v>2182</v>
      </c>
      <c r="H15" s="11" t="str">
        <f t="shared" si="0"/>
        <v>2</v>
      </c>
      <c r="I15" s="11" t="str">
        <f t="shared" si="4"/>
        <v>00</v>
      </c>
      <c r="J15" s="9" t="s">
        <v>502</v>
      </c>
      <c r="K15" s="37" t="s">
        <v>1</v>
      </c>
      <c r="L15" s="9" t="s">
        <v>511</v>
      </c>
      <c r="M15" s="8"/>
      <c r="N15" s="8">
        <v>50</v>
      </c>
      <c r="O15" s="7"/>
    </row>
    <row r="16" spans="1:15" x14ac:dyDescent="0.3">
      <c r="A16" s="75"/>
      <c r="B16" s="13">
        <v>2</v>
      </c>
      <c r="C16" s="13"/>
      <c r="D16" s="12" t="str">
        <f t="shared" si="1"/>
        <v>56</v>
      </c>
      <c r="E16" s="12" t="str">
        <f t="shared" si="2"/>
        <v>06</v>
      </c>
      <c r="F16" s="11">
        <v>44243</v>
      </c>
      <c r="G16" s="11" t="str">
        <f t="shared" si="3"/>
        <v>2182</v>
      </c>
      <c r="H16" s="11" t="str">
        <f t="shared" si="0"/>
        <v>2</v>
      </c>
      <c r="I16" s="11" t="str">
        <f t="shared" si="4"/>
        <v>00</v>
      </c>
      <c r="J16" s="9" t="s">
        <v>502</v>
      </c>
      <c r="K16" s="37" t="s">
        <v>1</v>
      </c>
      <c r="L16" s="9" t="s">
        <v>510</v>
      </c>
      <c r="M16" s="8"/>
      <c r="N16" s="8">
        <v>50</v>
      </c>
      <c r="O16" s="7"/>
    </row>
    <row r="17" spans="1:15" x14ac:dyDescent="0.3">
      <c r="A17" s="75"/>
      <c r="B17" s="13">
        <v>2</v>
      </c>
      <c r="C17" s="13"/>
      <c r="D17" s="12" t="str">
        <f t="shared" si="1"/>
        <v>60</v>
      </c>
      <c r="E17" s="12" t="str">
        <f t="shared" si="2"/>
        <v>06</v>
      </c>
      <c r="F17" s="11">
        <v>44243</v>
      </c>
      <c r="G17" s="11" t="str">
        <f t="shared" si="3"/>
        <v>2182</v>
      </c>
      <c r="H17" s="11" t="str">
        <f t="shared" si="0"/>
        <v>2</v>
      </c>
      <c r="I17" s="11" t="str">
        <f t="shared" si="4"/>
        <v>00</v>
      </c>
      <c r="J17" s="9" t="s">
        <v>502</v>
      </c>
      <c r="K17" s="37" t="s">
        <v>1</v>
      </c>
      <c r="L17" s="9" t="s">
        <v>509</v>
      </c>
      <c r="M17" s="8"/>
      <c r="N17" s="8">
        <v>50</v>
      </c>
      <c r="O17" s="7"/>
    </row>
    <row r="18" spans="1:15" x14ac:dyDescent="0.3">
      <c r="A18" s="75"/>
      <c r="B18" s="13">
        <v>2</v>
      </c>
      <c r="C18" s="13"/>
      <c r="D18" s="12" t="str">
        <f t="shared" si="1"/>
        <v>65</v>
      </c>
      <c r="E18" s="12" t="str">
        <f t="shared" si="2"/>
        <v>07</v>
      </c>
      <c r="F18" s="11">
        <v>44243</v>
      </c>
      <c r="G18" s="11" t="str">
        <f t="shared" si="3"/>
        <v>2182</v>
      </c>
      <c r="H18" s="11" t="str">
        <f t="shared" si="0"/>
        <v>2</v>
      </c>
      <c r="I18" s="11" t="str">
        <f t="shared" si="4"/>
        <v>00</v>
      </c>
      <c r="J18" s="9" t="s">
        <v>502</v>
      </c>
      <c r="K18" s="37" t="s">
        <v>1</v>
      </c>
      <c r="L18" s="9" t="s">
        <v>508</v>
      </c>
      <c r="M18" s="8"/>
      <c r="N18" s="8">
        <v>250</v>
      </c>
      <c r="O18" s="7"/>
    </row>
    <row r="19" spans="1:15" x14ac:dyDescent="0.3">
      <c r="A19" s="75"/>
      <c r="B19" s="13">
        <v>2</v>
      </c>
      <c r="C19" s="13"/>
      <c r="D19" s="12" t="str">
        <f t="shared" si="1"/>
        <v>92</v>
      </c>
      <c r="E19" s="12" t="str">
        <f t="shared" si="2"/>
        <v>07</v>
      </c>
      <c r="F19" s="11">
        <v>44243</v>
      </c>
      <c r="G19" s="11" t="str">
        <f t="shared" si="3"/>
        <v>2182</v>
      </c>
      <c r="H19" s="11" t="str">
        <f t="shared" si="0"/>
        <v>2</v>
      </c>
      <c r="I19" s="11" t="str">
        <f t="shared" si="4"/>
        <v>00</v>
      </c>
      <c r="J19" s="9" t="s">
        <v>502</v>
      </c>
      <c r="K19" s="37" t="s">
        <v>1</v>
      </c>
      <c r="L19" s="9" t="s">
        <v>507</v>
      </c>
      <c r="M19" s="8"/>
      <c r="N19" s="8">
        <v>200</v>
      </c>
      <c r="O19" s="7"/>
    </row>
    <row r="20" spans="1:15" x14ac:dyDescent="0.3">
      <c r="A20" s="75"/>
      <c r="B20" s="13">
        <v>2</v>
      </c>
      <c r="C20" s="13"/>
      <c r="D20" s="12" t="str">
        <f t="shared" si="1"/>
        <v>95</v>
      </c>
      <c r="E20" s="12" t="str">
        <f t="shared" si="2"/>
        <v>07</v>
      </c>
      <c r="F20" s="11">
        <v>44243</v>
      </c>
      <c r="G20" s="11" t="str">
        <f t="shared" si="3"/>
        <v>2182</v>
      </c>
      <c r="H20" s="11" t="str">
        <f t="shared" si="0"/>
        <v>2</v>
      </c>
      <c r="I20" s="11" t="str">
        <f t="shared" si="4"/>
        <v>00</v>
      </c>
      <c r="J20" s="9" t="s">
        <v>502</v>
      </c>
      <c r="K20" s="37" t="s">
        <v>1</v>
      </c>
      <c r="L20" s="9" t="s">
        <v>506</v>
      </c>
      <c r="M20" s="8"/>
      <c r="N20" s="8">
        <v>400</v>
      </c>
      <c r="O20" s="7"/>
    </row>
    <row r="21" spans="1:15" x14ac:dyDescent="0.3">
      <c r="A21" s="75"/>
      <c r="B21" s="13">
        <v>2</v>
      </c>
      <c r="C21" s="13"/>
      <c r="D21" s="12" t="str">
        <f t="shared" si="1"/>
        <v>86</v>
      </c>
      <c r="E21" s="12" t="str">
        <f t="shared" si="2"/>
        <v>07</v>
      </c>
      <c r="F21" s="11">
        <v>44243</v>
      </c>
      <c r="G21" s="11" t="str">
        <f t="shared" si="3"/>
        <v>2182</v>
      </c>
      <c r="H21" s="11" t="str">
        <f t="shared" si="0"/>
        <v>2</v>
      </c>
      <c r="I21" s="11" t="str">
        <f t="shared" si="4"/>
        <v>00</v>
      </c>
      <c r="J21" s="9" t="s">
        <v>502</v>
      </c>
      <c r="K21" s="37" t="s">
        <v>1</v>
      </c>
      <c r="L21" s="9" t="s">
        <v>505</v>
      </c>
      <c r="M21" s="8"/>
      <c r="N21" s="8">
        <v>700</v>
      </c>
      <c r="O21" s="7"/>
    </row>
    <row r="22" spans="1:15" x14ac:dyDescent="0.3">
      <c r="A22" s="75"/>
      <c r="B22" s="13">
        <v>2</v>
      </c>
      <c r="C22" s="13"/>
      <c r="D22" s="12" t="str">
        <f t="shared" si="1"/>
        <v>83</v>
      </c>
      <c r="E22" s="12" t="str">
        <f t="shared" si="2"/>
        <v>08</v>
      </c>
      <c r="F22" s="11">
        <v>44243</v>
      </c>
      <c r="G22" s="11" t="str">
        <f t="shared" si="3"/>
        <v>2182</v>
      </c>
      <c r="H22" s="11" t="str">
        <f t="shared" si="0"/>
        <v>2</v>
      </c>
      <c r="I22" s="11" t="str">
        <f t="shared" si="4"/>
        <v>00</v>
      </c>
      <c r="J22" s="9" t="s">
        <v>502</v>
      </c>
      <c r="K22" s="37" t="s">
        <v>1</v>
      </c>
      <c r="L22" s="9" t="s">
        <v>504</v>
      </c>
      <c r="M22" s="8"/>
      <c r="N22" s="8">
        <v>300</v>
      </c>
      <c r="O22" s="7"/>
    </row>
    <row r="23" spans="1:15" x14ac:dyDescent="0.3">
      <c r="A23" s="75"/>
      <c r="B23" s="13">
        <v>2</v>
      </c>
      <c r="C23" s="13"/>
      <c r="D23" s="12" t="str">
        <f t="shared" si="1"/>
        <v>26</v>
      </c>
      <c r="E23" s="12" t="str">
        <f t="shared" si="2"/>
        <v>08</v>
      </c>
      <c r="F23" s="11">
        <v>44243</v>
      </c>
      <c r="G23" s="11" t="str">
        <f t="shared" si="3"/>
        <v>2182</v>
      </c>
      <c r="H23" s="11" t="str">
        <f t="shared" si="0"/>
        <v>2</v>
      </c>
      <c r="I23" s="11" t="str">
        <f t="shared" si="4"/>
        <v>00</v>
      </c>
      <c r="J23" s="9" t="s">
        <v>502</v>
      </c>
      <c r="K23" s="37" t="s">
        <v>1</v>
      </c>
      <c r="L23" s="9" t="s">
        <v>503</v>
      </c>
      <c r="M23" s="8"/>
      <c r="N23" s="8">
        <v>200</v>
      </c>
      <c r="O23" s="7"/>
    </row>
    <row r="24" spans="1:15" x14ac:dyDescent="0.3">
      <c r="A24" s="75"/>
      <c r="B24" s="13">
        <v>2</v>
      </c>
      <c r="C24" s="13"/>
      <c r="D24" s="12" t="str">
        <f t="shared" si="1"/>
        <v>22</v>
      </c>
      <c r="E24" s="12" t="str">
        <f t="shared" si="2"/>
        <v>22</v>
      </c>
      <c r="F24" s="11">
        <v>44243</v>
      </c>
      <c r="G24" s="11" t="str">
        <f t="shared" si="3"/>
        <v>2182</v>
      </c>
      <c r="H24" s="11" t="str">
        <f t="shared" si="0"/>
        <v>2</v>
      </c>
      <c r="I24" s="11" t="str">
        <f t="shared" si="4"/>
        <v>00</v>
      </c>
      <c r="J24" s="9" t="s">
        <v>502</v>
      </c>
      <c r="K24" s="37" t="s">
        <v>1</v>
      </c>
      <c r="L24" s="9" t="s">
        <v>501</v>
      </c>
      <c r="M24" s="8"/>
      <c r="N24" s="8">
        <v>400</v>
      </c>
      <c r="O24" s="7"/>
    </row>
    <row r="25" spans="1:15" x14ac:dyDescent="0.3">
      <c r="A25" s="75" t="s">
        <v>28</v>
      </c>
      <c r="B25" s="13">
        <v>3</v>
      </c>
      <c r="C25" s="13"/>
      <c r="D25" s="12" t="str">
        <f t="shared" si="1"/>
        <v>80</v>
      </c>
      <c r="E25" s="12" t="str">
        <f t="shared" si="2"/>
        <v>05</v>
      </c>
      <c r="F25" s="11">
        <v>44246</v>
      </c>
      <c r="G25" s="11" t="str">
        <f t="shared" si="3"/>
        <v>3451</v>
      </c>
      <c r="H25" s="11" t="str">
        <f t="shared" si="0"/>
        <v>3</v>
      </c>
      <c r="I25" s="11" t="str">
        <f t="shared" si="4"/>
        <v>00</v>
      </c>
      <c r="J25" s="9" t="s">
        <v>500</v>
      </c>
      <c r="K25" s="37" t="s">
        <v>4</v>
      </c>
      <c r="L25" s="9" t="s">
        <v>444</v>
      </c>
      <c r="M25" s="8">
        <v>32503</v>
      </c>
      <c r="N25" s="8"/>
      <c r="O25" s="7"/>
    </row>
    <row r="26" spans="1:15" x14ac:dyDescent="0.3">
      <c r="A26" s="75"/>
      <c r="B26" s="13">
        <v>3</v>
      </c>
      <c r="C26" s="13"/>
      <c r="D26" s="12" t="str">
        <f t="shared" si="1"/>
        <v>27</v>
      </c>
      <c r="E26" s="12" t="str">
        <f t="shared" si="2"/>
        <v>08</v>
      </c>
      <c r="F26" s="11">
        <v>44246</v>
      </c>
      <c r="G26" s="11" t="str">
        <f t="shared" si="3"/>
        <v>3451</v>
      </c>
      <c r="H26" s="11" t="str">
        <f t="shared" si="0"/>
        <v>3</v>
      </c>
      <c r="I26" s="11" t="str">
        <f t="shared" si="4"/>
        <v>00</v>
      </c>
      <c r="J26" s="9" t="s">
        <v>500</v>
      </c>
      <c r="K26" s="37" t="s">
        <v>1</v>
      </c>
      <c r="L26" s="9" t="s">
        <v>499</v>
      </c>
      <c r="M26" s="8"/>
      <c r="N26" s="8">
        <v>32503</v>
      </c>
      <c r="O26" s="7"/>
    </row>
    <row r="27" spans="1:15" x14ac:dyDescent="0.3">
      <c r="A27" s="75" t="s">
        <v>28</v>
      </c>
      <c r="B27" s="28">
        <v>4</v>
      </c>
      <c r="C27" s="28">
        <v>1</v>
      </c>
      <c r="D27" s="27" t="str">
        <f t="shared" si="1"/>
        <v>80</v>
      </c>
      <c r="E27" s="27" t="str">
        <f t="shared" si="2"/>
        <v>05</v>
      </c>
      <c r="F27" s="26">
        <v>44252</v>
      </c>
      <c r="G27" s="26" t="str">
        <f t="shared" si="3"/>
        <v>2161</v>
      </c>
      <c r="H27" s="26" t="str">
        <f t="shared" si="0"/>
        <v>2</v>
      </c>
      <c r="I27" s="26" t="str">
        <f t="shared" si="4"/>
        <v>02</v>
      </c>
      <c r="J27" s="24" t="s">
        <v>498</v>
      </c>
      <c r="K27" s="25" t="s">
        <v>46</v>
      </c>
      <c r="L27" s="24" t="s">
        <v>170</v>
      </c>
      <c r="M27" s="23">
        <v>25000</v>
      </c>
      <c r="N27" s="23"/>
      <c r="O27" s="36"/>
    </row>
    <row r="28" spans="1:15" x14ac:dyDescent="0.3">
      <c r="A28" s="75"/>
      <c r="B28" s="28">
        <v>4</v>
      </c>
      <c r="C28" s="28">
        <v>1</v>
      </c>
      <c r="D28" s="27" t="str">
        <f t="shared" si="1"/>
        <v>80</v>
      </c>
      <c r="E28" s="27" t="str">
        <f t="shared" si="2"/>
        <v>05</v>
      </c>
      <c r="F28" s="26">
        <v>44252</v>
      </c>
      <c r="G28" s="26" t="str">
        <f t="shared" si="3"/>
        <v>2612</v>
      </c>
      <c r="H28" s="26" t="str">
        <f t="shared" si="0"/>
        <v>2</v>
      </c>
      <c r="I28" s="26" t="str">
        <f t="shared" si="4"/>
        <v>02</v>
      </c>
      <c r="J28" s="24" t="s">
        <v>498</v>
      </c>
      <c r="K28" s="25" t="s">
        <v>46</v>
      </c>
      <c r="L28" s="24" t="s">
        <v>275</v>
      </c>
      <c r="M28" s="23">
        <v>50000</v>
      </c>
      <c r="N28" s="23"/>
      <c r="O28" s="36"/>
    </row>
    <row r="29" spans="1:15" x14ac:dyDescent="0.3">
      <c r="A29" s="75"/>
      <c r="B29" s="28">
        <v>4</v>
      </c>
      <c r="C29" s="28">
        <v>1</v>
      </c>
      <c r="D29" s="27" t="str">
        <f t="shared" si="1"/>
        <v>80</v>
      </c>
      <c r="E29" s="27" t="str">
        <f t="shared" si="2"/>
        <v>05</v>
      </c>
      <c r="F29" s="26">
        <v>44252</v>
      </c>
      <c r="G29" s="26" t="str">
        <f t="shared" si="3"/>
        <v>2182</v>
      </c>
      <c r="H29" s="26" t="str">
        <f t="shared" si="0"/>
        <v>2</v>
      </c>
      <c r="I29" s="26" t="str">
        <f t="shared" si="4"/>
        <v>00</v>
      </c>
      <c r="J29" s="24" t="s">
        <v>498</v>
      </c>
      <c r="K29" s="25" t="s">
        <v>40</v>
      </c>
      <c r="L29" s="24" t="s">
        <v>497</v>
      </c>
      <c r="M29" s="23"/>
      <c r="N29" s="23">
        <v>75000</v>
      </c>
      <c r="O29" s="36"/>
    </row>
    <row r="30" spans="1:15" x14ac:dyDescent="0.3">
      <c r="A30" s="76" t="s">
        <v>15</v>
      </c>
      <c r="B30" s="13">
        <v>5</v>
      </c>
      <c r="C30" s="13"/>
      <c r="D30" s="12" t="str">
        <f t="shared" si="1"/>
        <v>22</v>
      </c>
      <c r="E30" s="12" t="str">
        <f t="shared" si="2"/>
        <v>22</v>
      </c>
      <c r="F30" s="11">
        <v>44263</v>
      </c>
      <c r="G30" s="11" t="str">
        <f t="shared" si="3"/>
        <v>3992</v>
      </c>
      <c r="H30" s="11" t="str">
        <f t="shared" si="0"/>
        <v>3</v>
      </c>
      <c r="I30" s="11" t="str">
        <f t="shared" si="4"/>
        <v>31</v>
      </c>
      <c r="J30" s="9" t="s">
        <v>496</v>
      </c>
      <c r="K30" s="37" t="s">
        <v>4</v>
      </c>
      <c r="L30" s="9" t="s">
        <v>99</v>
      </c>
      <c r="M30" s="8">
        <v>10000</v>
      </c>
      <c r="N30" s="8"/>
      <c r="O30" s="7"/>
    </row>
    <row r="31" spans="1:15" x14ac:dyDescent="0.3">
      <c r="A31" s="77"/>
      <c r="B31" s="13">
        <v>5</v>
      </c>
      <c r="C31" s="13"/>
      <c r="D31" s="12" t="str">
        <f t="shared" si="1"/>
        <v>22</v>
      </c>
      <c r="E31" s="12" t="str">
        <f t="shared" si="2"/>
        <v>22</v>
      </c>
      <c r="F31" s="11">
        <v>44263</v>
      </c>
      <c r="G31" s="11" t="str">
        <f t="shared" si="3"/>
        <v>3992</v>
      </c>
      <c r="H31" s="11" t="str">
        <f t="shared" si="0"/>
        <v>3</v>
      </c>
      <c r="I31" s="11" t="str">
        <f t="shared" si="4"/>
        <v>17</v>
      </c>
      <c r="J31" s="9" t="s">
        <v>496</v>
      </c>
      <c r="K31" s="37" t="s">
        <v>1</v>
      </c>
      <c r="L31" s="9" t="s">
        <v>14</v>
      </c>
      <c r="M31" s="8"/>
      <c r="N31" s="8">
        <v>10000</v>
      </c>
      <c r="O31" s="7"/>
    </row>
    <row r="32" spans="1:15" x14ac:dyDescent="0.3">
      <c r="A32" s="76" t="s">
        <v>28</v>
      </c>
      <c r="B32" s="13">
        <v>6</v>
      </c>
      <c r="C32" s="13"/>
      <c r="D32" s="12" t="str">
        <f t="shared" si="1"/>
        <v>15</v>
      </c>
      <c r="E32" s="12" t="str">
        <f t="shared" si="2"/>
        <v>05</v>
      </c>
      <c r="F32" s="11">
        <v>44293.386805555558</v>
      </c>
      <c r="G32" s="11" t="str">
        <f t="shared" si="3"/>
        <v>3921</v>
      </c>
      <c r="H32" s="11" t="str">
        <f t="shared" si="0"/>
        <v>3</v>
      </c>
      <c r="I32" s="11" t="str">
        <f t="shared" si="4"/>
        <v>00</v>
      </c>
      <c r="J32" s="9" t="s">
        <v>495</v>
      </c>
      <c r="K32" s="37" t="s">
        <v>4</v>
      </c>
      <c r="L32" s="9" t="s">
        <v>462</v>
      </c>
      <c r="M32" s="8">
        <v>2500</v>
      </c>
      <c r="N32" s="8"/>
      <c r="O32" s="7"/>
    </row>
    <row r="33" spans="1:15" x14ac:dyDescent="0.3">
      <c r="A33" s="77"/>
      <c r="B33" s="13">
        <v>6</v>
      </c>
      <c r="C33" s="13"/>
      <c r="D33" s="12" t="str">
        <f t="shared" si="1"/>
        <v>18</v>
      </c>
      <c r="E33" s="12" t="str">
        <f t="shared" si="2"/>
        <v>05</v>
      </c>
      <c r="F33" s="11">
        <v>44293.386805555558</v>
      </c>
      <c r="G33" s="11" t="str">
        <f t="shared" si="3"/>
        <v>3921</v>
      </c>
      <c r="H33" s="11" t="str">
        <f t="shared" si="0"/>
        <v>3</v>
      </c>
      <c r="I33" s="11" t="str">
        <f t="shared" si="4"/>
        <v>00</v>
      </c>
      <c r="J33" s="9" t="s">
        <v>495</v>
      </c>
      <c r="K33" s="37" t="s">
        <v>1</v>
      </c>
      <c r="L33" s="9" t="s">
        <v>260</v>
      </c>
      <c r="M33" s="8"/>
      <c r="N33" s="8">
        <v>2500</v>
      </c>
      <c r="O33" s="7"/>
    </row>
    <row r="34" spans="1:15" x14ac:dyDescent="0.3">
      <c r="A34" s="76" t="s">
        <v>28</v>
      </c>
      <c r="B34" s="13">
        <v>7</v>
      </c>
      <c r="C34" s="13"/>
      <c r="D34" s="12" t="str">
        <f t="shared" si="1"/>
        <v>80</v>
      </c>
      <c r="E34" s="12" t="str">
        <f t="shared" si="2"/>
        <v>05</v>
      </c>
      <c r="F34" s="11">
        <v>44293.395833333336</v>
      </c>
      <c r="G34" s="11" t="str">
        <f t="shared" si="3"/>
        <v>3451</v>
      </c>
      <c r="H34" s="11" t="str">
        <f t="shared" ref="H34:H65" si="5">MID(G34,1,1)</f>
        <v>3</v>
      </c>
      <c r="I34" s="11" t="str">
        <f t="shared" si="4"/>
        <v>00</v>
      </c>
      <c r="J34" s="9" t="s">
        <v>482</v>
      </c>
      <c r="K34" s="37" t="s">
        <v>4</v>
      </c>
      <c r="L34" s="9" t="s">
        <v>444</v>
      </c>
      <c r="M34" s="8">
        <v>21000</v>
      </c>
      <c r="N34" s="8"/>
      <c r="O34" s="7"/>
    </row>
    <row r="35" spans="1:15" x14ac:dyDescent="0.3">
      <c r="A35" s="78"/>
      <c r="B35" s="13">
        <v>7</v>
      </c>
      <c r="C35" s="13"/>
      <c r="D35" s="12" t="str">
        <f t="shared" ref="D35:D66" si="6">MID(L35,10,2)</f>
        <v>54</v>
      </c>
      <c r="E35" s="12" t="str">
        <f t="shared" ref="E35:E66" si="7">MID(L35,3,2)</f>
        <v>01</v>
      </c>
      <c r="F35" s="11">
        <v>44293.395833333336</v>
      </c>
      <c r="G35" s="11" t="str">
        <f t="shared" ref="G35:G66" si="8">MID(L35,12,4)</f>
        <v>3451</v>
      </c>
      <c r="H35" s="11" t="str">
        <f t="shared" si="5"/>
        <v>3</v>
      </c>
      <c r="I35" s="11" t="str">
        <f t="shared" ref="I35:I66" si="9">MID(L35,16,2)</f>
        <v>00</v>
      </c>
      <c r="J35" s="9" t="s">
        <v>482</v>
      </c>
      <c r="K35" s="37" t="s">
        <v>1</v>
      </c>
      <c r="L35" s="9" t="s">
        <v>494</v>
      </c>
      <c r="M35" s="8"/>
      <c r="N35" s="8">
        <v>200</v>
      </c>
      <c r="O35" s="7"/>
    </row>
    <row r="36" spans="1:15" x14ac:dyDescent="0.3">
      <c r="A36" s="78"/>
      <c r="B36" s="13">
        <v>7</v>
      </c>
      <c r="C36" s="13"/>
      <c r="D36" s="12" t="str">
        <f t="shared" si="6"/>
        <v>69</v>
      </c>
      <c r="E36" s="12" t="str">
        <f t="shared" si="7"/>
        <v>02</v>
      </c>
      <c r="F36" s="11">
        <v>44293.395833333336</v>
      </c>
      <c r="G36" s="11" t="str">
        <f t="shared" si="8"/>
        <v>3451</v>
      </c>
      <c r="H36" s="11" t="str">
        <f t="shared" si="5"/>
        <v>3</v>
      </c>
      <c r="I36" s="11" t="str">
        <f t="shared" si="9"/>
        <v>00</v>
      </c>
      <c r="J36" s="9" t="s">
        <v>482</v>
      </c>
      <c r="K36" s="37" t="s">
        <v>1</v>
      </c>
      <c r="L36" s="9" t="s">
        <v>493</v>
      </c>
      <c r="M36" s="8"/>
      <c r="N36" s="8">
        <v>600</v>
      </c>
      <c r="O36" s="7"/>
    </row>
    <row r="37" spans="1:15" x14ac:dyDescent="0.3">
      <c r="A37" s="78"/>
      <c r="B37" s="13">
        <v>7</v>
      </c>
      <c r="C37" s="13"/>
      <c r="D37" s="12" t="str">
        <f t="shared" si="6"/>
        <v>72</v>
      </c>
      <c r="E37" s="12" t="str">
        <f t="shared" si="7"/>
        <v>03</v>
      </c>
      <c r="F37" s="11">
        <v>44293.395833333336</v>
      </c>
      <c r="G37" s="11" t="str">
        <f t="shared" si="8"/>
        <v>3451</v>
      </c>
      <c r="H37" s="11" t="str">
        <f t="shared" si="5"/>
        <v>3</v>
      </c>
      <c r="I37" s="11" t="str">
        <f t="shared" si="9"/>
        <v>00</v>
      </c>
      <c r="J37" s="9" t="s">
        <v>482</v>
      </c>
      <c r="K37" s="37" t="s">
        <v>1</v>
      </c>
      <c r="L37" s="9" t="s">
        <v>492</v>
      </c>
      <c r="M37" s="8"/>
      <c r="N37" s="8">
        <v>1000</v>
      </c>
      <c r="O37" s="7"/>
    </row>
    <row r="38" spans="1:15" x14ac:dyDescent="0.3">
      <c r="A38" s="78"/>
      <c r="B38" s="13">
        <v>7</v>
      </c>
      <c r="C38" s="13"/>
      <c r="D38" s="12" t="str">
        <f t="shared" si="6"/>
        <v>75</v>
      </c>
      <c r="E38" s="12" t="str">
        <f t="shared" si="7"/>
        <v>04</v>
      </c>
      <c r="F38" s="11">
        <v>44293.395833333336</v>
      </c>
      <c r="G38" s="11" t="str">
        <f t="shared" si="8"/>
        <v>3451</v>
      </c>
      <c r="H38" s="11" t="str">
        <f t="shared" si="5"/>
        <v>3</v>
      </c>
      <c r="I38" s="11" t="str">
        <f t="shared" si="9"/>
        <v>00</v>
      </c>
      <c r="J38" s="9" t="s">
        <v>482</v>
      </c>
      <c r="K38" s="37" t="s">
        <v>1</v>
      </c>
      <c r="L38" s="9" t="s">
        <v>491</v>
      </c>
      <c r="M38" s="8"/>
      <c r="N38" s="8">
        <v>200</v>
      </c>
      <c r="O38" s="7"/>
    </row>
    <row r="39" spans="1:15" x14ac:dyDescent="0.3">
      <c r="A39" s="78"/>
      <c r="B39" s="13">
        <v>7</v>
      </c>
      <c r="C39" s="13"/>
      <c r="D39" s="12" t="str">
        <f t="shared" si="6"/>
        <v>13</v>
      </c>
      <c r="E39" s="12" t="str">
        <f t="shared" si="7"/>
        <v>05</v>
      </c>
      <c r="F39" s="11">
        <v>44293.395833333336</v>
      </c>
      <c r="G39" s="11" t="str">
        <f t="shared" si="8"/>
        <v>3451</v>
      </c>
      <c r="H39" s="11" t="str">
        <f t="shared" si="5"/>
        <v>3</v>
      </c>
      <c r="I39" s="11" t="str">
        <f t="shared" si="9"/>
        <v>00</v>
      </c>
      <c r="J39" s="9" t="s">
        <v>482</v>
      </c>
      <c r="K39" s="37" t="s">
        <v>1</v>
      </c>
      <c r="L39" s="9" t="s">
        <v>490</v>
      </c>
      <c r="M39" s="8"/>
      <c r="N39" s="8">
        <v>1000</v>
      </c>
      <c r="O39" s="7"/>
    </row>
    <row r="40" spans="1:15" x14ac:dyDescent="0.3">
      <c r="A40" s="78"/>
      <c r="B40" s="13">
        <v>7</v>
      </c>
      <c r="C40" s="13"/>
      <c r="D40" s="12" t="str">
        <f t="shared" si="6"/>
        <v>16</v>
      </c>
      <c r="E40" s="12" t="str">
        <f t="shared" si="7"/>
        <v>05</v>
      </c>
      <c r="F40" s="11">
        <v>44293.395833333336</v>
      </c>
      <c r="G40" s="11" t="str">
        <f t="shared" si="8"/>
        <v>3451</v>
      </c>
      <c r="H40" s="11" t="str">
        <f t="shared" si="5"/>
        <v>3</v>
      </c>
      <c r="I40" s="11" t="str">
        <f t="shared" si="9"/>
        <v>00</v>
      </c>
      <c r="J40" s="9" t="s">
        <v>482</v>
      </c>
      <c r="K40" s="37" t="s">
        <v>1</v>
      </c>
      <c r="L40" s="9" t="s">
        <v>489</v>
      </c>
      <c r="M40" s="8"/>
      <c r="N40" s="8">
        <v>300</v>
      </c>
      <c r="O40" s="7"/>
    </row>
    <row r="41" spans="1:15" x14ac:dyDescent="0.3">
      <c r="A41" s="78"/>
      <c r="B41" s="13">
        <v>7</v>
      </c>
      <c r="C41" s="13"/>
      <c r="D41" s="12" t="str">
        <f t="shared" si="6"/>
        <v>81</v>
      </c>
      <c r="E41" s="12" t="str">
        <f t="shared" si="7"/>
        <v>05</v>
      </c>
      <c r="F41" s="11">
        <v>44293.395833333336</v>
      </c>
      <c r="G41" s="11" t="str">
        <f t="shared" si="8"/>
        <v>3451</v>
      </c>
      <c r="H41" s="11" t="str">
        <f t="shared" si="5"/>
        <v>3</v>
      </c>
      <c r="I41" s="11" t="str">
        <f t="shared" si="9"/>
        <v>00</v>
      </c>
      <c r="J41" s="9" t="s">
        <v>482</v>
      </c>
      <c r="K41" s="37" t="s">
        <v>1</v>
      </c>
      <c r="L41" s="9" t="s">
        <v>488</v>
      </c>
      <c r="M41" s="8"/>
      <c r="N41" s="8">
        <v>200</v>
      </c>
      <c r="O41" s="7"/>
    </row>
    <row r="42" spans="1:15" x14ac:dyDescent="0.3">
      <c r="A42" s="78"/>
      <c r="B42" s="13">
        <v>7</v>
      </c>
      <c r="C42" s="13"/>
      <c r="D42" s="12" t="str">
        <f t="shared" si="6"/>
        <v>56</v>
      </c>
      <c r="E42" s="12" t="str">
        <f t="shared" si="7"/>
        <v>06</v>
      </c>
      <c r="F42" s="11">
        <v>44293.395833333336</v>
      </c>
      <c r="G42" s="11" t="str">
        <f t="shared" si="8"/>
        <v>3451</v>
      </c>
      <c r="H42" s="11" t="str">
        <f t="shared" si="5"/>
        <v>3</v>
      </c>
      <c r="I42" s="11" t="str">
        <f t="shared" si="9"/>
        <v>00</v>
      </c>
      <c r="J42" s="9" t="s">
        <v>482</v>
      </c>
      <c r="K42" s="37" t="s">
        <v>1</v>
      </c>
      <c r="L42" s="9" t="s">
        <v>487</v>
      </c>
      <c r="M42" s="8"/>
      <c r="N42" s="8">
        <v>300</v>
      </c>
      <c r="O42" s="7"/>
    </row>
    <row r="43" spans="1:15" x14ac:dyDescent="0.3">
      <c r="A43" s="78"/>
      <c r="B43" s="13">
        <v>7</v>
      </c>
      <c r="C43" s="13"/>
      <c r="D43" s="12" t="str">
        <f t="shared" si="6"/>
        <v>60</v>
      </c>
      <c r="E43" s="12" t="str">
        <f t="shared" si="7"/>
        <v>06</v>
      </c>
      <c r="F43" s="11">
        <v>44293.395833333336</v>
      </c>
      <c r="G43" s="11" t="str">
        <f t="shared" si="8"/>
        <v>3451</v>
      </c>
      <c r="H43" s="11" t="str">
        <f t="shared" si="5"/>
        <v>3</v>
      </c>
      <c r="I43" s="11" t="str">
        <f t="shared" si="9"/>
        <v>00</v>
      </c>
      <c r="J43" s="9" t="s">
        <v>482</v>
      </c>
      <c r="K43" s="37" t="s">
        <v>1</v>
      </c>
      <c r="L43" s="9" t="s">
        <v>486</v>
      </c>
      <c r="M43" s="8"/>
      <c r="N43" s="8">
        <v>200</v>
      </c>
      <c r="O43" s="7"/>
    </row>
    <row r="44" spans="1:15" x14ac:dyDescent="0.3">
      <c r="A44" s="78"/>
      <c r="B44" s="13">
        <v>7</v>
      </c>
      <c r="C44" s="13"/>
      <c r="D44" s="12" t="str">
        <f t="shared" si="6"/>
        <v>92</v>
      </c>
      <c r="E44" s="12" t="str">
        <f t="shared" si="7"/>
        <v>07</v>
      </c>
      <c r="F44" s="11">
        <v>44293.395833333336</v>
      </c>
      <c r="G44" s="11" t="str">
        <f t="shared" si="8"/>
        <v>3451</v>
      </c>
      <c r="H44" s="11" t="str">
        <f t="shared" si="5"/>
        <v>3</v>
      </c>
      <c r="I44" s="11" t="str">
        <f t="shared" si="9"/>
        <v>00</v>
      </c>
      <c r="J44" s="9" t="s">
        <v>482</v>
      </c>
      <c r="K44" s="37" t="s">
        <v>1</v>
      </c>
      <c r="L44" s="9" t="s">
        <v>485</v>
      </c>
      <c r="M44" s="8"/>
      <c r="N44" s="8">
        <v>4000</v>
      </c>
      <c r="O44" s="7"/>
    </row>
    <row r="45" spans="1:15" x14ac:dyDescent="0.3">
      <c r="A45" s="78"/>
      <c r="B45" s="13">
        <v>7</v>
      </c>
      <c r="C45" s="13"/>
      <c r="D45" s="12" t="str">
        <f t="shared" si="6"/>
        <v>86</v>
      </c>
      <c r="E45" s="12" t="str">
        <f t="shared" si="7"/>
        <v>07</v>
      </c>
      <c r="F45" s="11">
        <v>44293.395833333336</v>
      </c>
      <c r="G45" s="11" t="str">
        <f t="shared" si="8"/>
        <v>3451</v>
      </c>
      <c r="H45" s="11" t="str">
        <f t="shared" si="5"/>
        <v>3</v>
      </c>
      <c r="I45" s="11" t="str">
        <f t="shared" si="9"/>
        <v>00</v>
      </c>
      <c r="J45" s="9" t="s">
        <v>482</v>
      </c>
      <c r="K45" s="37" t="s">
        <v>1</v>
      </c>
      <c r="L45" s="9" t="s">
        <v>484</v>
      </c>
      <c r="M45" s="8"/>
      <c r="N45" s="8">
        <v>10000</v>
      </c>
      <c r="O45" s="7"/>
    </row>
    <row r="46" spans="1:15" x14ac:dyDescent="0.3">
      <c r="A46" s="78"/>
      <c r="B46" s="13">
        <v>7</v>
      </c>
      <c r="C46" s="13"/>
      <c r="D46" s="12" t="str">
        <f t="shared" si="6"/>
        <v>83</v>
      </c>
      <c r="E46" s="12" t="str">
        <f t="shared" si="7"/>
        <v>08</v>
      </c>
      <c r="F46" s="11">
        <v>44293.395833333336</v>
      </c>
      <c r="G46" s="11" t="str">
        <f t="shared" si="8"/>
        <v>3451</v>
      </c>
      <c r="H46" s="11" t="str">
        <f t="shared" si="5"/>
        <v>3</v>
      </c>
      <c r="I46" s="11" t="str">
        <f t="shared" si="9"/>
        <v>00</v>
      </c>
      <c r="J46" s="9" t="s">
        <v>482</v>
      </c>
      <c r="K46" s="37" t="s">
        <v>1</v>
      </c>
      <c r="L46" s="9" t="s">
        <v>483</v>
      </c>
      <c r="M46" s="8"/>
      <c r="N46" s="8">
        <v>1500</v>
      </c>
      <c r="O46" s="7"/>
    </row>
    <row r="47" spans="1:15" x14ac:dyDescent="0.3">
      <c r="A47" s="77"/>
      <c r="B47" s="13">
        <v>7</v>
      </c>
      <c r="C47" s="13"/>
      <c r="D47" s="12" t="str">
        <f t="shared" si="6"/>
        <v>22</v>
      </c>
      <c r="E47" s="12" t="str">
        <f t="shared" si="7"/>
        <v>22</v>
      </c>
      <c r="F47" s="11">
        <v>44293.395833333336</v>
      </c>
      <c r="G47" s="11" t="str">
        <f t="shared" si="8"/>
        <v>3451</v>
      </c>
      <c r="H47" s="11" t="str">
        <f t="shared" si="5"/>
        <v>3</v>
      </c>
      <c r="I47" s="11" t="str">
        <f t="shared" si="9"/>
        <v>00</v>
      </c>
      <c r="J47" s="9" t="s">
        <v>482</v>
      </c>
      <c r="K47" s="37" t="s">
        <v>1</v>
      </c>
      <c r="L47" s="9" t="s">
        <v>481</v>
      </c>
      <c r="M47" s="8"/>
      <c r="N47" s="8">
        <v>1500</v>
      </c>
      <c r="O47" s="7"/>
    </row>
    <row r="48" spans="1:15" x14ac:dyDescent="0.3">
      <c r="A48" s="76" t="s">
        <v>9</v>
      </c>
      <c r="B48" s="13">
        <v>8</v>
      </c>
      <c r="C48" s="13"/>
      <c r="D48" s="12" t="str">
        <f t="shared" si="6"/>
        <v>83</v>
      </c>
      <c r="E48" s="12" t="str">
        <f t="shared" si="7"/>
        <v>08</v>
      </c>
      <c r="F48" s="11">
        <v>44300.563888888886</v>
      </c>
      <c r="G48" s="11" t="str">
        <f t="shared" si="8"/>
        <v>4521</v>
      </c>
      <c r="H48" s="11" t="str">
        <f t="shared" si="5"/>
        <v>4</v>
      </c>
      <c r="I48" s="11" t="str">
        <f t="shared" si="9"/>
        <v>03</v>
      </c>
      <c r="J48" s="9" t="s">
        <v>479</v>
      </c>
      <c r="K48" s="37" t="s">
        <v>4</v>
      </c>
      <c r="L48" s="9" t="s">
        <v>480</v>
      </c>
      <c r="M48" s="8">
        <v>370730.27</v>
      </c>
      <c r="N48" s="8"/>
      <c r="O48" s="7"/>
    </row>
    <row r="49" spans="1:15" x14ac:dyDescent="0.3">
      <c r="A49" s="77"/>
      <c r="B49" s="13">
        <v>8</v>
      </c>
      <c r="C49" s="13"/>
      <c r="D49" s="12" t="str">
        <f t="shared" si="6"/>
        <v>83</v>
      </c>
      <c r="E49" s="12" t="str">
        <f t="shared" si="7"/>
        <v>08</v>
      </c>
      <c r="F49" s="11">
        <v>44300.563888888886</v>
      </c>
      <c r="G49" s="11" t="str">
        <f t="shared" si="8"/>
        <v>4521</v>
      </c>
      <c r="H49" s="11" t="str">
        <f t="shared" si="5"/>
        <v>4</v>
      </c>
      <c r="I49" s="11" t="str">
        <f t="shared" si="9"/>
        <v>01</v>
      </c>
      <c r="J49" s="9" t="s">
        <v>479</v>
      </c>
      <c r="K49" s="37" t="s">
        <v>1</v>
      </c>
      <c r="L49" s="9" t="s">
        <v>297</v>
      </c>
      <c r="M49" s="8"/>
      <c r="N49" s="8">
        <v>370730.27</v>
      </c>
      <c r="O49" s="7"/>
    </row>
    <row r="50" spans="1:15" x14ac:dyDescent="0.3">
      <c r="A50" s="76" t="s">
        <v>281</v>
      </c>
      <c r="B50" s="13">
        <v>9</v>
      </c>
      <c r="C50" s="13"/>
      <c r="D50" s="12" t="str">
        <f t="shared" si="6"/>
        <v>69</v>
      </c>
      <c r="E50" s="12" t="str">
        <f t="shared" si="7"/>
        <v>02</v>
      </c>
      <c r="F50" s="11">
        <v>44301.584722222222</v>
      </c>
      <c r="G50" s="11" t="str">
        <f t="shared" si="8"/>
        <v>2141</v>
      </c>
      <c r="H50" s="11" t="str">
        <f t="shared" si="5"/>
        <v>2</v>
      </c>
      <c r="I50" s="11" t="str">
        <f t="shared" si="9"/>
        <v>02</v>
      </c>
      <c r="J50" s="9" t="s">
        <v>477</v>
      </c>
      <c r="K50" s="37" t="s">
        <v>4</v>
      </c>
      <c r="L50" s="9" t="s">
        <v>478</v>
      </c>
      <c r="M50" s="8">
        <v>2260000</v>
      </c>
      <c r="N50" s="8"/>
      <c r="O50" s="7"/>
    </row>
    <row r="51" spans="1:15" x14ac:dyDescent="0.3">
      <c r="A51" s="77"/>
      <c r="B51" s="13">
        <v>9</v>
      </c>
      <c r="C51" s="13"/>
      <c r="D51" s="12" t="str">
        <f t="shared" si="6"/>
        <v>80</v>
      </c>
      <c r="E51" s="12" t="str">
        <f t="shared" si="7"/>
        <v>05</v>
      </c>
      <c r="F51" s="11">
        <v>44301.584722222222</v>
      </c>
      <c r="G51" s="11" t="str">
        <f t="shared" si="8"/>
        <v>2141</v>
      </c>
      <c r="H51" s="11" t="str">
        <f t="shared" si="5"/>
        <v>2</v>
      </c>
      <c r="I51" s="11" t="str">
        <f t="shared" si="9"/>
        <v>02</v>
      </c>
      <c r="J51" s="9" t="s">
        <v>477</v>
      </c>
      <c r="K51" s="37" t="s">
        <v>1</v>
      </c>
      <c r="L51" s="9" t="s">
        <v>278</v>
      </c>
      <c r="M51" s="8"/>
      <c r="N51" s="8">
        <v>2260000</v>
      </c>
      <c r="O51" s="7"/>
    </row>
    <row r="52" spans="1:15" x14ac:dyDescent="0.3">
      <c r="A52" s="76" t="s">
        <v>281</v>
      </c>
      <c r="B52" s="28">
        <v>10</v>
      </c>
      <c r="C52" s="28">
        <v>2</v>
      </c>
      <c r="D52" s="27" t="str">
        <f t="shared" si="6"/>
        <v>69</v>
      </c>
      <c r="E52" s="27" t="str">
        <f t="shared" si="7"/>
        <v>02</v>
      </c>
      <c r="F52" s="26">
        <v>44302</v>
      </c>
      <c r="G52" s="26" t="str">
        <f t="shared" si="8"/>
        <v>3531</v>
      </c>
      <c r="H52" s="26" t="str">
        <f t="shared" si="5"/>
        <v>3</v>
      </c>
      <c r="I52" s="26" t="str">
        <f t="shared" si="9"/>
        <v>00</v>
      </c>
      <c r="J52" s="24" t="s">
        <v>475</v>
      </c>
      <c r="K52" s="25" t="s">
        <v>46</v>
      </c>
      <c r="L52" s="24" t="s">
        <v>289</v>
      </c>
      <c r="M52" s="23">
        <v>690000</v>
      </c>
      <c r="N52" s="23"/>
      <c r="O52" s="36"/>
    </row>
    <row r="53" spans="1:15" x14ac:dyDescent="0.3">
      <c r="A53" s="78"/>
      <c r="B53" s="28">
        <v>10</v>
      </c>
      <c r="C53" s="28">
        <v>2</v>
      </c>
      <c r="D53" s="27" t="str">
        <f t="shared" si="6"/>
        <v>01</v>
      </c>
      <c r="E53" s="27" t="str">
        <f t="shared" si="7"/>
        <v>01</v>
      </c>
      <c r="F53" s="26">
        <v>44302</v>
      </c>
      <c r="G53" s="26" t="str">
        <f t="shared" si="8"/>
        <v>3232</v>
      </c>
      <c r="H53" s="26" t="str">
        <f t="shared" si="5"/>
        <v>3</v>
      </c>
      <c r="I53" s="26" t="str">
        <f t="shared" si="9"/>
        <v>00</v>
      </c>
      <c r="J53" s="24" t="s">
        <v>475</v>
      </c>
      <c r="K53" s="25" t="s">
        <v>40</v>
      </c>
      <c r="L53" s="24" t="s">
        <v>78</v>
      </c>
      <c r="M53" s="23"/>
      <c r="N53" s="23">
        <v>40000</v>
      </c>
      <c r="O53" s="36"/>
    </row>
    <row r="54" spans="1:15" x14ac:dyDescent="0.3">
      <c r="A54" s="78"/>
      <c r="B54" s="28">
        <v>10</v>
      </c>
      <c r="C54" s="28">
        <v>2</v>
      </c>
      <c r="D54" s="27" t="str">
        <f t="shared" si="6"/>
        <v>54</v>
      </c>
      <c r="E54" s="27" t="str">
        <f t="shared" si="7"/>
        <v>01</v>
      </c>
      <c r="F54" s="26">
        <v>44302</v>
      </c>
      <c r="G54" s="26" t="str">
        <f t="shared" si="8"/>
        <v>3232</v>
      </c>
      <c r="H54" s="26" t="str">
        <f t="shared" si="5"/>
        <v>3</v>
      </c>
      <c r="I54" s="26" t="str">
        <f t="shared" si="9"/>
        <v>00</v>
      </c>
      <c r="J54" s="24" t="s">
        <v>475</v>
      </c>
      <c r="K54" s="25" t="s">
        <v>40</v>
      </c>
      <c r="L54" s="24" t="s">
        <v>324</v>
      </c>
      <c r="M54" s="23"/>
      <c r="N54" s="23">
        <v>40000</v>
      </c>
      <c r="O54" s="36"/>
    </row>
    <row r="55" spans="1:15" x14ac:dyDescent="0.3">
      <c r="A55" s="78"/>
      <c r="B55" s="28">
        <v>10</v>
      </c>
      <c r="C55" s="28">
        <v>2</v>
      </c>
      <c r="D55" s="27" t="str">
        <f t="shared" si="6"/>
        <v>69</v>
      </c>
      <c r="E55" s="27" t="str">
        <f t="shared" si="7"/>
        <v>02</v>
      </c>
      <c r="F55" s="26">
        <v>44302</v>
      </c>
      <c r="G55" s="26" t="str">
        <f t="shared" si="8"/>
        <v>3232</v>
      </c>
      <c r="H55" s="26" t="str">
        <f t="shared" si="5"/>
        <v>3</v>
      </c>
      <c r="I55" s="26" t="str">
        <f t="shared" si="9"/>
        <v>00</v>
      </c>
      <c r="J55" s="24" t="s">
        <v>475</v>
      </c>
      <c r="K55" s="25" t="s">
        <v>40</v>
      </c>
      <c r="L55" s="24" t="s">
        <v>323</v>
      </c>
      <c r="M55" s="23"/>
      <c r="N55" s="23">
        <v>50000</v>
      </c>
      <c r="O55" s="36"/>
    </row>
    <row r="56" spans="1:15" x14ac:dyDescent="0.3">
      <c r="A56" s="78"/>
      <c r="B56" s="28">
        <v>10</v>
      </c>
      <c r="C56" s="28">
        <v>2</v>
      </c>
      <c r="D56" s="27" t="str">
        <f t="shared" si="6"/>
        <v>72</v>
      </c>
      <c r="E56" s="27" t="str">
        <f t="shared" si="7"/>
        <v>03</v>
      </c>
      <c r="F56" s="26">
        <v>44302</v>
      </c>
      <c r="G56" s="26" t="str">
        <f t="shared" si="8"/>
        <v>3232</v>
      </c>
      <c r="H56" s="26" t="str">
        <f t="shared" si="5"/>
        <v>3</v>
      </c>
      <c r="I56" s="26" t="str">
        <f t="shared" si="9"/>
        <v>00</v>
      </c>
      <c r="J56" s="24" t="s">
        <v>475</v>
      </c>
      <c r="K56" s="25" t="s">
        <v>40</v>
      </c>
      <c r="L56" s="24" t="s">
        <v>313</v>
      </c>
      <c r="M56" s="23"/>
      <c r="N56" s="23">
        <v>20000</v>
      </c>
      <c r="O56" s="36"/>
    </row>
    <row r="57" spans="1:15" x14ac:dyDescent="0.3">
      <c r="A57" s="78"/>
      <c r="B57" s="28">
        <v>10</v>
      </c>
      <c r="C57" s="28">
        <v>2</v>
      </c>
      <c r="D57" s="27" t="str">
        <f t="shared" si="6"/>
        <v>75</v>
      </c>
      <c r="E57" s="27" t="str">
        <f t="shared" si="7"/>
        <v>04</v>
      </c>
      <c r="F57" s="26">
        <v>44302</v>
      </c>
      <c r="G57" s="26" t="str">
        <f t="shared" si="8"/>
        <v>3232</v>
      </c>
      <c r="H57" s="26" t="str">
        <f t="shared" si="5"/>
        <v>3</v>
      </c>
      <c r="I57" s="26" t="str">
        <f t="shared" si="9"/>
        <v>00</v>
      </c>
      <c r="J57" s="24" t="s">
        <v>475</v>
      </c>
      <c r="K57" s="25" t="s">
        <v>40</v>
      </c>
      <c r="L57" s="24" t="s">
        <v>312</v>
      </c>
      <c r="M57" s="23"/>
      <c r="N57" s="23">
        <v>60000</v>
      </c>
      <c r="O57" s="36"/>
    </row>
    <row r="58" spans="1:15" x14ac:dyDescent="0.3">
      <c r="A58" s="78"/>
      <c r="B58" s="28">
        <v>10</v>
      </c>
      <c r="C58" s="28">
        <v>2</v>
      </c>
      <c r="D58" s="27" t="str">
        <f t="shared" si="6"/>
        <v>80</v>
      </c>
      <c r="E58" s="27" t="str">
        <f t="shared" si="7"/>
        <v>05</v>
      </c>
      <c r="F58" s="26">
        <v>44302</v>
      </c>
      <c r="G58" s="26" t="str">
        <f t="shared" si="8"/>
        <v>3232</v>
      </c>
      <c r="H58" s="26" t="str">
        <f t="shared" si="5"/>
        <v>3</v>
      </c>
      <c r="I58" s="26" t="str">
        <f t="shared" si="9"/>
        <v>00</v>
      </c>
      <c r="J58" s="24" t="s">
        <v>475</v>
      </c>
      <c r="K58" s="25" t="s">
        <v>40</v>
      </c>
      <c r="L58" s="24" t="s">
        <v>80</v>
      </c>
      <c r="M58" s="23"/>
      <c r="N58" s="23">
        <v>65000</v>
      </c>
      <c r="O58" s="36"/>
    </row>
    <row r="59" spans="1:15" x14ac:dyDescent="0.3">
      <c r="A59" s="78"/>
      <c r="B59" s="28">
        <v>10</v>
      </c>
      <c r="C59" s="28">
        <v>2</v>
      </c>
      <c r="D59" s="27" t="str">
        <f t="shared" si="6"/>
        <v>79</v>
      </c>
      <c r="E59" s="27" t="str">
        <f t="shared" si="7"/>
        <v>05</v>
      </c>
      <c r="F59" s="26">
        <v>44302</v>
      </c>
      <c r="G59" s="26" t="str">
        <f t="shared" si="8"/>
        <v>3232</v>
      </c>
      <c r="H59" s="26" t="str">
        <f t="shared" si="5"/>
        <v>3</v>
      </c>
      <c r="I59" s="26" t="str">
        <f t="shared" si="9"/>
        <v>00</v>
      </c>
      <c r="J59" s="24" t="s">
        <v>475</v>
      </c>
      <c r="K59" s="25" t="s">
        <v>40</v>
      </c>
      <c r="L59" s="24" t="s">
        <v>322</v>
      </c>
      <c r="M59" s="23"/>
      <c r="N59" s="23">
        <v>25000</v>
      </c>
      <c r="O59" s="36"/>
    </row>
    <row r="60" spans="1:15" x14ac:dyDescent="0.3">
      <c r="A60" s="78"/>
      <c r="B60" s="28">
        <v>10</v>
      </c>
      <c r="C60" s="28">
        <v>2</v>
      </c>
      <c r="D60" s="27" t="str">
        <f t="shared" si="6"/>
        <v>56</v>
      </c>
      <c r="E60" s="27" t="str">
        <f t="shared" si="7"/>
        <v>06</v>
      </c>
      <c r="F60" s="26">
        <v>44302</v>
      </c>
      <c r="G60" s="26" t="str">
        <f t="shared" si="8"/>
        <v>3232</v>
      </c>
      <c r="H60" s="26" t="str">
        <f t="shared" si="5"/>
        <v>3</v>
      </c>
      <c r="I60" s="26" t="str">
        <f t="shared" si="9"/>
        <v>00</v>
      </c>
      <c r="J60" s="24" t="s">
        <v>475</v>
      </c>
      <c r="K60" s="25" t="s">
        <v>40</v>
      </c>
      <c r="L60" s="24" t="s">
        <v>321</v>
      </c>
      <c r="M60" s="23"/>
      <c r="N60" s="23">
        <v>50000</v>
      </c>
      <c r="O60" s="36"/>
    </row>
    <row r="61" spans="1:15" x14ac:dyDescent="0.3">
      <c r="A61" s="78"/>
      <c r="B61" s="28">
        <v>10</v>
      </c>
      <c r="C61" s="28">
        <v>2</v>
      </c>
      <c r="D61" s="27" t="str">
        <f t="shared" si="6"/>
        <v>62</v>
      </c>
      <c r="E61" s="27" t="str">
        <f t="shared" si="7"/>
        <v>06</v>
      </c>
      <c r="F61" s="26">
        <v>44302</v>
      </c>
      <c r="G61" s="26" t="str">
        <f t="shared" si="8"/>
        <v>3232</v>
      </c>
      <c r="H61" s="26" t="str">
        <f t="shared" si="5"/>
        <v>3</v>
      </c>
      <c r="I61" s="26" t="str">
        <f t="shared" si="9"/>
        <v>00</v>
      </c>
      <c r="J61" s="24" t="s">
        <v>475</v>
      </c>
      <c r="K61" s="25" t="s">
        <v>40</v>
      </c>
      <c r="L61" s="24" t="s">
        <v>320</v>
      </c>
      <c r="M61" s="23"/>
      <c r="N61" s="23">
        <v>30000</v>
      </c>
      <c r="O61" s="36"/>
    </row>
    <row r="62" spans="1:15" x14ac:dyDescent="0.3">
      <c r="A62" s="78"/>
      <c r="B62" s="28">
        <v>10</v>
      </c>
      <c r="C62" s="28">
        <v>2</v>
      </c>
      <c r="D62" s="27" t="str">
        <f t="shared" si="6"/>
        <v>65</v>
      </c>
      <c r="E62" s="27" t="str">
        <f t="shared" si="7"/>
        <v>07</v>
      </c>
      <c r="F62" s="26">
        <v>44302</v>
      </c>
      <c r="G62" s="26" t="str">
        <f t="shared" si="8"/>
        <v>3232</v>
      </c>
      <c r="H62" s="26" t="str">
        <f t="shared" si="5"/>
        <v>3</v>
      </c>
      <c r="I62" s="26" t="str">
        <f t="shared" si="9"/>
        <v>00</v>
      </c>
      <c r="J62" s="24" t="s">
        <v>475</v>
      </c>
      <c r="K62" s="25" t="s">
        <v>40</v>
      </c>
      <c r="L62" s="24" t="s">
        <v>319</v>
      </c>
      <c r="M62" s="23"/>
      <c r="N62" s="23">
        <v>30000</v>
      </c>
      <c r="O62" s="36"/>
    </row>
    <row r="63" spans="1:15" x14ac:dyDescent="0.3">
      <c r="A63" s="78"/>
      <c r="B63" s="28">
        <v>10</v>
      </c>
      <c r="C63" s="28">
        <v>2</v>
      </c>
      <c r="D63" s="27" t="str">
        <f t="shared" si="6"/>
        <v>96</v>
      </c>
      <c r="E63" s="27" t="str">
        <f t="shared" si="7"/>
        <v>07</v>
      </c>
      <c r="F63" s="26">
        <v>44302</v>
      </c>
      <c r="G63" s="26" t="str">
        <f t="shared" si="8"/>
        <v>3232</v>
      </c>
      <c r="H63" s="26" t="str">
        <f t="shared" si="5"/>
        <v>3</v>
      </c>
      <c r="I63" s="26" t="str">
        <f t="shared" si="9"/>
        <v>00</v>
      </c>
      <c r="J63" s="24" t="s">
        <v>475</v>
      </c>
      <c r="K63" s="25" t="s">
        <v>40</v>
      </c>
      <c r="L63" s="24" t="s">
        <v>318</v>
      </c>
      <c r="M63" s="23"/>
      <c r="N63" s="23">
        <v>30000</v>
      </c>
      <c r="O63" s="36"/>
    </row>
    <row r="64" spans="1:15" x14ac:dyDescent="0.3">
      <c r="A64" s="78"/>
      <c r="B64" s="28">
        <v>10</v>
      </c>
      <c r="C64" s="28">
        <v>2</v>
      </c>
      <c r="D64" s="27" t="str">
        <f t="shared" si="6"/>
        <v>83</v>
      </c>
      <c r="E64" s="27" t="str">
        <f t="shared" si="7"/>
        <v>08</v>
      </c>
      <c r="F64" s="26">
        <v>44302</v>
      </c>
      <c r="G64" s="26" t="str">
        <f t="shared" si="8"/>
        <v>3232</v>
      </c>
      <c r="H64" s="26" t="str">
        <f t="shared" si="5"/>
        <v>3</v>
      </c>
      <c r="I64" s="26" t="str">
        <f t="shared" si="9"/>
        <v>00</v>
      </c>
      <c r="J64" s="24" t="s">
        <v>475</v>
      </c>
      <c r="K64" s="25" t="s">
        <v>40</v>
      </c>
      <c r="L64" s="24" t="s">
        <v>311</v>
      </c>
      <c r="M64" s="23"/>
      <c r="N64" s="23">
        <v>20000</v>
      </c>
      <c r="O64" s="36"/>
    </row>
    <row r="65" spans="1:15" x14ac:dyDescent="0.3">
      <c r="A65" s="78"/>
      <c r="B65" s="28">
        <v>10</v>
      </c>
      <c r="C65" s="28">
        <v>2</v>
      </c>
      <c r="D65" s="27" t="str">
        <f t="shared" si="6"/>
        <v>26</v>
      </c>
      <c r="E65" s="27" t="str">
        <f t="shared" si="7"/>
        <v>08</v>
      </c>
      <c r="F65" s="26">
        <v>44302</v>
      </c>
      <c r="G65" s="26" t="str">
        <f t="shared" si="8"/>
        <v>3232</v>
      </c>
      <c r="H65" s="26" t="str">
        <f t="shared" si="5"/>
        <v>3</v>
      </c>
      <c r="I65" s="26" t="str">
        <f t="shared" si="9"/>
        <v>00</v>
      </c>
      <c r="J65" s="24" t="s">
        <v>475</v>
      </c>
      <c r="K65" s="25" t="s">
        <v>40</v>
      </c>
      <c r="L65" s="24" t="s">
        <v>317</v>
      </c>
      <c r="M65" s="23"/>
      <c r="N65" s="23">
        <v>30000</v>
      </c>
      <c r="O65" s="36"/>
    </row>
    <row r="66" spans="1:15" x14ac:dyDescent="0.3">
      <c r="A66" s="78"/>
      <c r="B66" s="28">
        <v>10</v>
      </c>
      <c r="C66" s="28">
        <v>2</v>
      </c>
      <c r="D66" s="27" t="str">
        <f t="shared" si="6"/>
        <v>27</v>
      </c>
      <c r="E66" s="27" t="str">
        <f t="shared" si="7"/>
        <v>08</v>
      </c>
      <c r="F66" s="26">
        <v>44302</v>
      </c>
      <c r="G66" s="26" t="str">
        <f t="shared" si="8"/>
        <v>3232</v>
      </c>
      <c r="H66" s="26" t="str">
        <f t="shared" ref="H66:H92" si="10">MID(G66,1,1)</f>
        <v>3</v>
      </c>
      <c r="I66" s="26" t="str">
        <f t="shared" si="9"/>
        <v>00</v>
      </c>
      <c r="J66" s="24" t="s">
        <v>475</v>
      </c>
      <c r="K66" s="25" t="s">
        <v>40</v>
      </c>
      <c r="L66" s="24" t="s">
        <v>316</v>
      </c>
      <c r="M66" s="23"/>
      <c r="N66" s="23">
        <v>30000</v>
      </c>
      <c r="O66" s="36"/>
    </row>
    <row r="67" spans="1:15" x14ac:dyDescent="0.3">
      <c r="A67" s="78"/>
      <c r="B67" s="28">
        <v>10</v>
      </c>
      <c r="C67" s="28">
        <v>2</v>
      </c>
      <c r="D67" s="27" t="str">
        <f t="shared" ref="D67:D80" si="11">MID(L67,10,2)</f>
        <v>85</v>
      </c>
      <c r="E67" s="27" t="str">
        <f t="shared" ref="E67:E80" si="12">MID(L67,3,2)</f>
        <v>08</v>
      </c>
      <c r="F67" s="26">
        <v>44302</v>
      </c>
      <c r="G67" s="26" t="str">
        <f t="shared" ref="G67:G80" si="13">MID(L67,12,4)</f>
        <v>3232</v>
      </c>
      <c r="H67" s="26" t="str">
        <f t="shared" si="10"/>
        <v>3</v>
      </c>
      <c r="I67" s="26" t="str">
        <f t="shared" ref="I67:I80" si="14">MID(L67,16,2)</f>
        <v>00</v>
      </c>
      <c r="J67" s="24" t="s">
        <v>475</v>
      </c>
      <c r="K67" s="25" t="s">
        <v>40</v>
      </c>
      <c r="L67" s="24" t="s">
        <v>476</v>
      </c>
      <c r="M67" s="23"/>
      <c r="N67" s="23">
        <v>30000</v>
      </c>
      <c r="O67" s="36"/>
    </row>
    <row r="68" spans="1:15" x14ac:dyDescent="0.3">
      <c r="A68" s="78"/>
      <c r="B68" s="28">
        <v>10</v>
      </c>
      <c r="C68" s="28">
        <v>2</v>
      </c>
      <c r="D68" s="27" t="str">
        <f t="shared" si="11"/>
        <v>22</v>
      </c>
      <c r="E68" s="27" t="str">
        <f t="shared" si="12"/>
        <v>22</v>
      </c>
      <c r="F68" s="26">
        <v>44302</v>
      </c>
      <c r="G68" s="26" t="str">
        <f t="shared" si="13"/>
        <v>3232</v>
      </c>
      <c r="H68" s="26" t="str">
        <f t="shared" si="10"/>
        <v>3</v>
      </c>
      <c r="I68" s="26" t="str">
        <f t="shared" si="14"/>
        <v>00</v>
      </c>
      <c r="J68" s="24" t="s">
        <v>475</v>
      </c>
      <c r="K68" s="25" t="s">
        <v>40</v>
      </c>
      <c r="L68" s="24" t="s">
        <v>309</v>
      </c>
      <c r="M68" s="23"/>
      <c r="N68" s="23">
        <v>50000</v>
      </c>
      <c r="O68" s="36"/>
    </row>
    <row r="69" spans="1:15" x14ac:dyDescent="0.3">
      <c r="A69" s="78"/>
      <c r="B69" s="28">
        <v>10</v>
      </c>
      <c r="C69" s="28">
        <v>2</v>
      </c>
      <c r="D69" s="27" t="str">
        <f t="shared" si="11"/>
        <v>23</v>
      </c>
      <c r="E69" s="27" t="str">
        <f t="shared" si="12"/>
        <v>22</v>
      </c>
      <c r="F69" s="26">
        <v>44302</v>
      </c>
      <c r="G69" s="26" t="str">
        <f t="shared" si="13"/>
        <v>3232</v>
      </c>
      <c r="H69" s="26" t="str">
        <f t="shared" si="10"/>
        <v>3</v>
      </c>
      <c r="I69" s="26" t="str">
        <f t="shared" si="14"/>
        <v>00</v>
      </c>
      <c r="J69" s="24" t="s">
        <v>475</v>
      </c>
      <c r="K69" s="25" t="s">
        <v>40</v>
      </c>
      <c r="L69" s="24" t="s">
        <v>315</v>
      </c>
      <c r="M69" s="23"/>
      <c r="N69" s="23">
        <v>30000</v>
      </c>
      <c r="O69" s="36"/>
    </row>
    <row r="70" spans="1:15" x14ac:dyDescent="0.3">
      <c r="A70" s="78"/>
      <c r="B70" s="28">
        <v>10</v>
      </c>
      <c r="C70" s="28">
        <v>2</v>
      </c>
      <c r="D70" s="27" t="str">
        <f t="shared" si="11"/>
        <v>24</v>
      </c>
      <c r="E70" s="27" t="str">
        <f t="shared" si="12"/>
        <v>22</v>
      </c>
      <c r="F70" s="26">
        <v>44302</v>
      </c>
      <c r="G70" s="26" t="str">
        <f t="shared" si="13"/>
        <v>3232</v>
      </c>
      <c r="H70" s="26" t="str">
        <f t="shared" si="10"/>
        <v>3</v>
      </c>
      <c r="I70" s="26" t="str">
        <f t="shared" si="14"/>
        <v>00</v>
      </c>
      <c r="J70" s="24" t="s">
        <v>475</v>
      </c>
      <c r="K70" s="25" t="s">
        <v>40</v>
      </c>
      <c r="L70" s="24" t="s">
        <v>314</v>
      </c>
      <c r="M70" s="23"/>
      <c r="N70" s="23">
        <v>30000</v>
      </c>
      <c r="O70" s="36"/>
    </row>
    <row r="71" spans="1:15" x14ac:dyDescent="0.3">
      <c r="A71" s="77"/>
      <c r="B71" s="28">
        <v>10</v>
      </c>
      <c r="C71" s="28">
        <v>2</v>
      </c>
      <c r="D71" s="27" t="str">
        <f t="shared" si="11"/>
        <v>89</v>
      </c>
      <c r="E71" s="27" t="str">
        <f t="shared" si="12"/>
        <v>22</v>
      </c>
      <c r="F71" s="26">
        <v>44302</v>
      </c>
      <c r="G71" s="26" t="str">
        <f t="shared" si="13"/>
        <v>3232</v>
      </c>
      <c r="H71" s="26" t="str">
        <f t="shared" si="10"/>
        <v>3</v>
      </c>
      <c r="I71" s="26" t="str">
        <f t="shared" si="14"/>
        <v>00</v>
      </c>
      <c r="J71" s="24" t="s">
        <v>475</v>
      </c>
      <c r="K71" s="25" t="s">
        <v>40</v>
      </c>
      <c r="L71" s="24" t="s">
        <v>474</v>
      </c>
      <c r="M71" s="23"/>
      <c r="N71" s="23">
        <v>30000</v>
      </c>
      <c r="O71" s="36"/>
    </row>
    <row r="72" spans="1:15" x14ac:dyDescent="0.3">
      <c r="A72" s="76" t="s">
        <v>9</v>
      </c>
      <c r="B72" s="13">
        <v>11</v>
      </c>
      <c r="C72" s="13"/>
      <c r="D72" s="12" t="str">
        <f t="shared" si="11"/>
        <v>83</v>
      </c>
      <c r="E72" s="12" t="str">
        <f t="shared" si="12"/>
        <v>08</v>
      </c>
      <c r="F72" s="11">
        <v>44307</v>
      </c>
      <c r="G72" s="11" t="str">
        <f t="shared" si="13"/>
        <v>2711</v>
      </c>
      <c r="H72" s="11" t="str">
        <f t="shared" si="10"/>
        <v>2</v>
      </c>
      <c r="I72" s="11" t="str">
        <f t="shared" si="14"/>
        <v>02</v>
      </c>
      <c r="J72" s="9" t="s">
        <v>471</v>
      </c>
      <c r="K72" s="10" t="s">
        <v>4</v>
      </c>
      <c r="L72" s="9" t="s">
        <v>473</v>
      </c>
      <c r="M72" s="8">
        <v>2912.98</v>
      </c>
      <c r="N72" s="8"/>
      <c r="O72" s="7"/>
    </row>
    <row r="73" spans="1:15" x14ac:dyDescent="0.3">
      <c r="A73" s="78"/>
      <c r="B73" s="13">
        <v>11</v>
      </c>
      <c r="C73" s="13"/>
      <c r="D73" s="12" t="str">
        <f t="shared" si="11"/>
        <v>26</v>
      </c>
      <c r="E73" s="12" t="str">
        <f t="shared" si="12"/>
        <v>08</v>
      </c>
      <c r="F73" s="11">
        <v>44307</v>
      </c>
      <c r="G73" s="11" t="str">
        <f t="shared" si="13"/>
        <v>2711</v>
      </c>
      <c r="H73" s="11" t="str">
        <f t="shared" si="10"/>
        <v>2</v>
      </c>
      <c r="I73" s="11" t="str">
        <f t="shared" si="14"/>
        <v>01</v>
      </c>
      <c r="J73" s="9" t="s">
        <v>471</v>
      </c>
      <c r="K73" s="10" t="s">
        <v>1</v>
      </c>
      <c r="L73" s="9" t="s">
        <v>472</v>
      </c>
      <c r="M73" s="8"/>
      <c r="N73" s="8">
        <v>1595.3</v>
      </c>
      <c r="O73" s="7"/>
    </row>
    <row r="74" spans="1:15" x14ac:dyDescent="0.3">
      <c r="A74" s="77"/>
      <c r="B74" s="13">
        <v>11</v>
      </c>
      <c r="C74" s="13"/>
      <c r="D74" s="12" t="str">
        <f t="shared" si="11"/>
        <v>27</v>
      </c>
      <c r="E74" s="12" t="str">
        <f t="shared" si="12"/>
        <v>08</v>
      </c>
      <c r="F74" s="11">
        <v>44307</v>
      </c>
      <c r="G74" s="11" t="str">
        <f t="shared" si="13"/>
        <v>2711</v>
      </c>
      <c r="H74" s="11" t="str">
        <f t="shared" si="10"/>
        <v>2</v>
      </c>
      <c r="I74" s="11" t="str">
        <f t="shared" si="14"/>
        <v>01</v>
      </c>
      <c r="J74" s="9" t="s">
        <v>471</v>
      </c>
      <c r="K74" s="10" t="s">
        <v>1</v>
      </c>
      <c r="L74" s="9" t="s">
        <v>470</v>
      </c>
      <c r="M74" s="8"/>
      <c r="N74" s="8">
        <v>1317.68</v>
      </c>
      <c r="O74" s="7"/>
    </row>
    <row r="75" spans="1:15" x14ac:dyDescent="0.3">
      <c r="A75" s="76" t="s">
        <v>15</v>
      </c>
      <c r="B75" s="13">
        <v>12</v>
      </c>
      <c r="C75" s="13"/>
      <c r="D75" s="12" t="str">
        <f t="shared" si="11"/>
        <v>89</v>
      </c>
      <c r="E75" s="12" t="str">
        <f t="shared" si="12"/>
        <v>22</v>
      </c>
      <c r="F75" s="11">
        <v>44309</v>
      </c>
      <c r="G75" s="11" t="str">
        <f t="shared" si="13"/>
        <v>3541</v>
      </c>
      <c r="H75" s="11" t="str">
        <f t="shared" si="10"/>
        <v>3</v>
      </c>
      <c r="I75" s="11" t="str">
        <f t="shared" si="14"/>
        <v>00</v>
      </c>
      <c r="J75" s="9" t="s">
        <v>469</v>
      </c>
      <c r="K75" s="10" t="s">
        <v>4</v>
      </c>
      <c r="L75" s="9" t="s">
        <v>206</v>
      </c>
      <c r="M75" s="8">
        <v>18000</v>
      </c>
      <c r="N75" s="8"/>
      <c r="O75" s="7"/>
    </row>
    <row r="76" spans="1:15" x14ac:dyDescent="0.3">
      <c r="A76" s="77"/>
      <c r="B76" s="13">
        <v>12</v>
      </c>
      <c r="C76" s="13"/>
      <c r="D76" s="12" t="str">
        <f t="shared" si="11"/>
        <v>24</v>
      </c>
      <c r="E76" s="12" t="str">
        <f t="shared" si="12"/>
        <v>22</v>
      </c>
      <c r="F76" s="11">
        <v>44309</v>
      </c>
      <c r="G76" s="11" t="str">
        <f t="shared" si="13"/>
        <v>3541</v>
      </c>
      <c r="H76" s="11" t="str">
        <f t="shared" si="10"/>
        <v>3</v>
      </c>
      <c r="I76" s="11" t="str">
        <f t="shared" si="14"/>
        <v>00</v>
      </c>
      <c r="J76" s="9" t="s">
        <v>469</v>
      </c>
      <c r="K76" s="10" t="s">
        <v>1</v>
      </c>
      <c r="L76" s="9" t="s">
        <v>208</v>
      </c>
      <c r="M76" s="8"/>
      <c r="N76" s="8">
        <v>18000</v>
      </c>
      <c r="O76" s="7"/>
    </row>
    <row r="77" spans="1:15" x14ac:dyDescent="0.3">
      <c r="A77" s="76" t="s">
        <v>28</v>
      </c>
      <c r="B77" s="13">
        <v>13</v>
      </c>
      <c r="C77" s="13"/>
      <c r="D77" s="12" t="str">
        <f t="shared" si="11"/>
        <v>80</v>
      </c>
      <c r="E77" s="12" t="str">
        <f t="shared" si="12"/>
        <v>05</v>
      </c>
      <c r="F77" s="11">
        <v>44309</v>
      </c>
      <c r="G77" s="11" t="str">
        <f t="shared" si="13"/>
        <v>2161</v>
      </c>
      <c r="H77" s="11" t="str">
        <f t="shared" si="10"/>
        <v>2</v>
      </c>
      <c r="I77" s="11" t="str">
        <f t="shared" si="14"/>
        <v>02</v>
      </c>
      <c r="J77" s="9" t="s">
        <v>468</v>
      </c>
      <c r="K77" s="10" t="s">
        <v>4</v>
      </c>
      <c r="L77" s="9" t="s">
        <v>170</v>
      </c>
      <c r="M77" s="8">
        <v>14500</v>
      </c>
      <c r="N77" s="8"/>
      <c r="O77" s="7"/>
    </row>
    <row r="78" spans="1:15" x14ac:dyDescent="0.3">
      <c r="A78" s="77"/>
      <c r="B78" s="13">
        <v>13</v>
      </c>
      <c r="C78" s="13"/>
      <c r="D78" s="12" t="str">
        <f t="shared" si="11"/>
        <v>80</v>
      </c>
      <c r="E78" s="12" t="str">
        <f t="shared" si="12"/>
        <v>05</v>
      </c>
      <c r="F78" s="11">
        <v>44309</v>
      </c>
      <c r="G78" s="11" t="str">
        <f t="shared" si="13"/>
        <v>2161</v>
      </c>
      <c r="H78" s="11" t="str">
        <f t="shared" si="10"/>
        <v>2</v>
      </c>
      <c r="I78" s="11" t="str">
        <f t="shared" si="14"/>
        <v>01</v>
      </c>
      <c r="J78" s="9" t="s">
        <v>468</v>
      </c>
      <c r="K78" s="10" t="s">
        <v>1</v>
      </c>
      <c r="L78" s="9" t="s">
        <v>282</v>
      </c>
      <c r="M78" s="8"/>
      <c r="N78" s="8">
        <v>14500</v>
      </c>
      <c r="O78" s="7"/>
    </row>
    <row r="79" spans="1:15" x14ac:dyDescent="0.3">
      <c r="A79" s="76" t="s">
        <v>28</v>
      </c>
      <c r="B79" s="13">
        <v>14</v>
      </c>
      <c r="C79" s="13"/>
      <c r="D79" s="12" t="str">
        <f t="shared" si="11"/>
        <v>80</v>
      </c>
      <c r="E79" s="12" t="str">
        <f t="shared" si="12"/>
        <v>05</v>
      </c>
      <c r="F79" s="11">
        <v>44312</v>
      </c>
      <c r="G79" s="11" t="str">
        <f t="shared" si="13"/>
        <v>2111</v>
      </c>
      <c r="H79" s="11" t="str">
        <f t="shared" si="10"/>
        <v>2</v>
      </c>
      <c r="I79" s="11" t="str">
        <f t="shared" si="14"/>
        <v>02</v>
      </c>
      <c r="J79" s="9" t="s">
        <v>467</v>
      </c>
      <c r="K79" s="10" t="s">
        <v>4</v>
      </c>
      <c r="L79" s="9" t="s">
        <v>38</v>
      </c>
      <c r="M79" s="8">
        <v>12500</v>
      </c>
      <c r="N79" s="8"/>
      <c r="O79" s="7"/>
    </row>
    <row r="80" spans="1:15" x14ac:dyDescent="0.3">
      <c r="A80" s="77"/>
      <c r="B80" s="13">
        <v>14</v>
      </c>
      <c r="C80" s="13"/>
      <c r="D80" s="12" t="str">
        <f t="shared" si="11"/>
        <v>75</v>
      </c>
      <c r="E80" s="12" t="str">
        <f t="shared" si="12"/>
        <v>04</v>
      </c>
      <c r="F80" s="11">
        <v>44312</v>
      </c>
      <c r="G80" s="11" t="str">
        <f t="shared" si="13"/>
        <v>2111</v>
      </c>
      <c r="H80" s="11" t="str">
        <f t="shared" si="10"/>
        <v>2</v>
      </c>
      <c r="I80" s="11" t="str">
        <f t="shared" si="14"/>
        <v>01</v>
      </c>
      <c r="J80" s="9" t="s">
        <v>467</v>
      </c>
      <c r="K80" s="10" t="s">
        <v>1</v>
      </c>
      <c r="L80" s="9" t="s">
        <v>298</v>
      </c>
      <c r="M80" s="8"/>
      <c r="N80" s="8">
        <v>12500</v>
      </c>
      <c r="O80" s="7"/>
    </row>
    <row r="81" spans="1:15" x14ac:dyDescent="0.3">
      <c r="A81" s="32" t="s">
        <v>82</v>
      </c>
      <c r="B81" s="31">
        <v>15</v>
      </c>
      <c r="C81" s="31"/>
      <c r="D81" s="30"/>
      <c r="E81" s="30"/>
      <c r="F81" s="30"/>
      <c r="G81" s="30"/>
      <c r="H81" s="30" t="str">
        <f t="shared" si="10"/>
        <v/>
      </c>
      <c r="I81" s="30"/>
      <c r="J81" s="30" t="s">
        <v>81</v>
      </c>
      <c r="K81" s="30"/>
      <c r="L81" s="30"/>
      <c r="M81" s="30"/>
      <c r="N81" s="30"/>
      <c r="O81" s="29"/>
    </row>
    <row r="82" spans="1:15" x14ac:dyDescent="0.3">
      <c r="A82" s="76" t="s">
        <v>28</v>
      </c>
      <c r="B82" s="13">
        <v>16</v>
      </c>
      <c r="C82" s="13"/>
      <c r="D82" s="12" t="str">
        <f t="shared" ref="D82:D92" si="15">MID(L82,10,2)</f>
        <v>52</v>
      </c>
      <c r="E82" s="12" t="str">
        <f t="shared" ref="E82:E92" si="16">MID(L82,3,2)</f>
        <v>05</v>
      </c>
      <c r="F82" s="11">
        <v>44313</v>
      </c>
      <c r="G82" s="11" t="str">
        <f t="shared" ref="G82:G92" si="17">MID(L82,12,4)</f>
        <v>3131</v>
      </c>
      <c r="H82" s="11" t="str">
        <f t="shared" si="10"/>
        <v>3</v>
      </c>
      <c r="I82" s="11" t="str">
        <f t="shared" ref="I82:I92" si="18">MID(L82,16,2)</f>
        <v>00</v>
      </c>
      <c r="J82" s="9" t="s">
        <v>466</v>
      </c>
      <c r="K82" s="10" t="s">
        <v>4</v>
      </c>
      <c r="L82" s="9" t="s">
        <v>224</v>
      </c>
      <c r="M82" s="8">
        <v>92000</v>
      </c>
      <c r="N82" s="8"/>
      <c r="O82" s="7"/>
    </row>
    <row r="83" spans="1:15" x14ac:dyDescent="0.3">
      <c r="A83" s="78"/>
      <c r="B83" s="13">
        <v>16</v>
      </c>
      <c r="C83" s="13"/>
      <c r="D83" s="12" t="str">
        <f t="shared" si="15"/>
        <v>15</v>
      </c>
      <c r="E83" s="12" t="str">
        <f t="shared" si="16"/>
        <v>05</v>
      </c>
      <c r="F83" s="11">
        <v>44313</v>
      </c>
      <c r="G83" s="11" t="str">
        <f t="shared" si="17"/>
        <v>3131</v>
      </c>
      <c r="H83" s="11" t="str">
        <f t="shared" si="10"/>
        <v>3</v>
      </c>
      <c r="I83" s="11" t="str">
        <f t="shared" si="18"/>
        <v>00</v>
      </c>
      <c r="J83" s="9" t="s">
        <v>466</v>
      </c>
      <c r="K83" s="10" t="s">
        <v>1</v>
      </c>
      <c r="L83" s="9" t="s">
        <v>222</v>
      </c>
      <c r="M83" s="8"/>
      <c r="N83" s="8">
        <v>60000</v>
      </c>
      <c r="O83" s="7"/>
    </row>
    <row r="84" spans="1:15" x14ac:dyDescent="0.3">
      <c r="A84" s="77"/>
      <c r="B84" s="13">
        <v>16</v>
      </c>
      <c r="C84" s="13"/>
      <c r="D84" s="12" t="str">
        <f t="shared" si="15"/>
        <v>17</v>
      </c>
      <c r="E84" s="12" t="str">
        <f t="shared" si="16"/>
        <v>05</v>
      </c>
      <c r="F84" s="11">
        <v>44313</v>
      </c>
      <c r="G84" s="11" t="str">
        <f t="shared" si="17"/>
        <v>3131</v>
      </c>
      <c r="H84" s="11" t="str">
        <f t="shared" si="10"/>
        <v>3</v>
      </c>
      <c r="I84" s="11" t="str">
        <f t="shared" si="18"/>
        <v>00</v>
      </c>
      <c r="J84" s="9" t="s">
        <v>466</v>
      </c>
      <c r="K84" s="10" t="s">
        <v>1</v>
      </c>
      <c r="L84" s="9" t="s">
        <v>465</v>
      </c>
      <c r="M84" s="8"/>
      <c r="N84" s="8">
        <v>32000</v>
      </c>
      <c r="O84" s="7"/>
    </row>
    <row r="85" spans="1:15" x14ac:dyDescent="0.3">
      <c r="A85" s="76" t="s">
        <v>50</v>
      </c>
      <c r="B85" s="28">
        <v>17</v>
      </c>
      <c r="C85" s="28">
        <v>3</v>
      </c>
      <c r="D85" s="27" t="str">
        <f t="shared" si="15"/>
        <v>22</v>
      </c>
      <c r="E85" s="27" t="str">
        <f t="shared" si="16"/>
        <v>22</v>
      </c>
      <c r="F85" s="26">
        <v>44320</v>
      </c>
      <c r="G85" s="26" t="str">
        <f t="shared" si="17"/>
        <v>3992</v>
      </c>
      <c r="H85" s="26" t="str">
        <f t="shared" si="10"/>
        <v>3</v>
      </c>
      <c r="I85" s="26" t="str">
        <f t="shared" si="18"/>
        <v>09</v>
      </c>
      <c r="J85" s="24" t="s">
        <v>464</v>
      </c>
      <c r="K85" s="25" t="s">
        <v>46</v>
      </c>
      <c r="L85" s="24" t="s">
        <v>10</v>
      </c>
      <c r="M85" s="23">
        <v>650000</v>
      </c>
      <c r="N85" s="23"/>
      <c r="O85" s="36"/>
    </row>
    <row r="86" spans="1:15" x14ac:dyDescent="0.3">
      <c r="A86" s="77"/>
      <c r="B86" s="28">
        <v>17</v>
      </c>
      <c r="C86" s="28">
        <v>3</v>
      </c>
      <c r="D86" s="27" t="str">
        <f t="shared" si="15"/>
        <v>27</v>
      </c>
      <c r="E86" s="27" t="str">
        <f t="shared" si="16"/>
        <v>08</v>
      </c>
      <c r="F86" s="26">
        <v>44320</v>
      </c>
      <c r="G86" s="26" t="str">
        <f t="shared" si="17"/>
        <v>3512</v>
      </c>
      <c r="H86" s="26" t="str">
        <f t="shared" si="10"/>
        <v>3</v>
      </c>
      <c r="I86" s="26" t="str">
        <f t="shared" si="18"/>
        <v>00</v>
      </c>
      <c r="J86" s="24" t="s">
        <v>464</v>
      </c>
      <c r="K86" s="25" t="s">
        <v>40</v>
      </c>
      <c r="L86" s="24" t="s">
        <v>463</v>
      </c>
      <c r="M86" s="23"/>
      <c r="N86" s="23">
        <v>650000</v>
      </c>
      <c r="O86" s="36"/>
    </row>
    <row r="87" spans="1:15" x14ac:dyDescent="0.3">
      <c r="A87" s="76" t="s">
        <v>28</v>
      </c>
      <c r="B87" s="13">
        <v>18</v>
      </c>
      <c r="C87" s="13"/>
      <c r="D87" s="12" t="str">
        <f t="shared" si="15"/>
        <v>15</v>
      </c>
      <c r="E87" s="12" t="str">
        <f t="shared" si="16"/>
        <v>05</v>
      </c>
      <c r="F87" s="11">
        <v>44327</v>
      </c>
      <c r="G87" s="11" t="str">
        <f t="shared" si="17"/>
        <v>3921</v>
      </c>
      <c r="H87" s="11" t="str">
        <f t="shared" si="10"/>
        <v>3</v>
      </c>
      <c r="I87" s="11" t="str">
        <f t="shared" si="18"/>
        <v>00</v>
      </c>
      <c r="J87" s="9" t="s">
        <v>461</v>
      </c>
      <c r="K87" s="10" t="s">
        <v>4</v>
      </c>
      <c r="L87" s="9" t="s">
        <v>462</v>
      </c>
      <c r="M87" s="8">
        <v>2200</v>
      </c>
      <c r="N87" s="8"/>
      <c r="O87" s="7"/>
    </row>
    <row r="88" spans="1:15" x14ac:dyDescent="0.3">
      <c r="A88" s="78"/>
      <c r="B88" s="13">
        <v>18</v>
      </c>
      <c r="C88" s="13"/>
      <c r="D88" s="12" t="str">
        <f t="shared" si="15"/>
        <v>16</v>
      </c>
      <c r="E88" s="12" t="str">
        <f t="shared" si="16"/>
        <v>05</v>
      </c>
      <c r="F88" s="11">
        <v>44327</v>
      </c>
      <c r="G88" s="11" t="str">
        <f t="shared" si="17"/>
        <v>3921</v>
      </c>
      <c r="H88" s="11" t="str">
        <f t="shared" si="10"/>
        <v>3</v>
      </c>
      <c r="I88" s="11" t="str">
        <f t="shared" si="18"/>
        <v>00</v>
      </c>
      <c r="J88" s="9" t="s">
        <v>461</v>
      </c>
      <c r="K88" s="10" t="s">
        <v>4</v>
      </c>
      <c r="L88" s="9" t="s">
        <v>261</v>
      </c>
      <c r="M88" s="8">
        <v>280</v>
      </c>
      <c r="N88" s="8"/>
      <c r="O88" s="7"/>
    </row>
    <row r="89" spans="1:15" x14ac:dyDescent="0.3">
      <c r="A89" s="78"/>
      <c r="B89" s="13">
        <v>18</v>
      </c>
      <c r="C89" s="13"/>
      <c r="D89" s="12" t="str">
        <f t="shared" si="15"/>
        <v>94</v>
      </c>
      <c r="E89" s="12" t="str">
        <f t="shared" si="16"/>
        <v>05</v>
      </c>
      <c r="F89" s="11">
        <v>44327</v>
      </c>
      <c r="G89" s="11" t="str">
        <f t="shared" si="17"/>
        <v>3921</v>
      </c>
      <c r="H89" s="11" t="str">
        <f t="shared" si="10"/>
        <v>3</v>
      </c>
      <c r="I89" s="11" t="str">
        <f t="shared" si="18"/>
        <v>00</v>
      </c>
      <c r="J89" s="9" t="s">
        <v>461</v>
      </c>
      <c r="K89" s="10" t="s">
        <v>4</v>
      </c>
      <c r="L89" s="9" t="s">
        <v>254</v>
      </c>
      <c r="M89" s="8">
        <v>2000</v>
      </c>
      <c r="N89" s="8"/>
      <c r="O89" s="7"/>
    </row>
    <row r="90" spans="1:15" x14ac:dyDescent="0.3">
      <c r="A90" s="77"/>
      <c r="B90" s="13">
        <v>18</v>
      </c>
      <c r="C90" s="13"/>
      <c r="D90" s="12" t="str">
        <f t="shared" si="15"/>
        <v>17</v>
      </c>
      <c r="E90" s="12" t="str">
        <f t="shared" si="16"/>
        <v>05</v>
      </c>
      <c r="F90" s="11">
        <v>44327</v>
      </c>
      <c r="G90" s="11" t="str">
        <f t="shared" si="17"/>
        <v>3921</v>
      </c>
      <c r="H90" s="11" t="str">
        <f t="shared" si="10"/>
        <v>3</v>
      </c>
      <c r="I90" s="11" t="str">
        <f t="shared" si="18"/>
        <v>00</v>
      </c>
      <c r="J90" s="9" t="s">
        <v>461</v>
      </c>
      <c r="K90" s="10" t="s">
        <v>1</v>
      </c>
      <c r="L90" s="9" t="s">
        <v>460</v>
      </c>
      <c r="M90" s="8"/>
      <c r="N90" s="8">
        <v>4480</v>
      </c>
      <c r="O90" s="7"/>
    </row>
    <row r="91" spans="1:15" x14ac:dyDescent="0.3">
      <c r="A91" s="76" t="s">
        <v>28</v>
      </c>
      <c r="B91" s="13">
        <v>19</v>
      </c>
      <c r="C91" s="13"/>
      <c r="D91" s="12" t="str">
        <f t="shared" si="15"/>
        <v>18</v>
      </c>
      <c r="E91" s="12" t="str">
        <f t="shared" si="16"/>
        <v>05</v>
      </c>
      <c r="F91" s="11">
        <v>44327</v>
      </c>
      <c r="G91" s="11" t="str">
        <f t="shared" si="17"/>
        <v>3391</v>
      </c>
      <c r="H91" s="11" t="str">
        <f t="shared" si="10"/>
        <v>3</v>
      </c>
      <c r="I91" s="11" t="str">
        <f t="shared" si="18"/>
        <v>00</v>
      </c>
      <c r="J91" s="9" t="s">
        <v>459</v>
      </c>
      <c r="K91" s="10" t="s">
        <v>4</v>
      </c>
      <c r="L91" s="9" t="s">
        <v>394</v>
      </c>
      <c r="M91" s="8">
        <v>4800</v>
      </c>
      <c r="N91" s="8"/>
      <c r="O91" s="7"/>
    </row>
    <row r="92" spans="1:15" x14ac:dyDescent="0.3">
      <c r="A92" s="77"/>
      <c r="B92" s="13">
        <v>19</v>
      </c>
      <c r="C92" s="13"/>
      <c r="D92" s="12" t="str">
        <f t="shared" si="15"/>
        <v>68</v>
      </c>
      <c r="E92" s="12" t="str">
        <f t="shared" si="16"/>
        <v>05</v>
      </c>
      <c r="F92" s="11">
        <v>44327</v>
      </c>
      <c r="G92" s="11" t="str">
        <f t="shared" si="17"/>
        <v>3391</v>
      </c>
      <c r="H92" s="11" t="str">
        <f t="shared" si="10"/>
        <v>3</v>
      </c>
      <c r="I92" s="11" t="str">
        <f t="shared" si="18"/>
        <v>00</v>
      </c>
      <c r="J92" s="9" t="s">
        <v>459</v>
      </c>
      <c r="K92" s="10" t="s">
        <v>1</v>
      </c>
      <c r="L92" s="9" t="s">
        <v>132</v>
      </c>
      <c r="M92" s="8"/>
      <c r="N92" s="8">
        <v>4800</v>
      </c>
      <c r="O92" s="7"/>
    </row>
    <row r="93" spans="1:15" s="64" customFormat="1" x14ac:dyDescent="0.3">
      <c r="A93" s="65" t="s">
        <v>28</v>
      </c>
      <c r="B93" s="57">
        <v>20</v>
      </c>
      <c r="C93" s="57"/>
      <c r="D93" s="58" t="str">
        <f t="shared" ref="D93" si="19">MID(L93,10,2)</f>
        <v>89</v>
      </c>
      <c r="E93" s="58" t="str">
        <f t="shared" ref="E93" si="20">MID(L93,3,2)</f>
        <v>22</v>
      </c>
      <c r="F93" s="59">
        <v>44329</v>
      </c>
      <c r="G93" s="59" t="str">
        <f t="shared" ref="G93" si="21">MID(L93,12,4)</f>
        <v>1411</v>
      </c>
      <c r="H93" s="59" t="str">
        <f t="shared" ref="H93" si="22">MID(G93,1,1)</f>
        <v>1</v>
      </c>
      <c r="I93" s="59" t="str">
        <f t="shared" ref="I93" si="23">MID(L93,16,2)</f>
        <v>00</v>
      </c>
      <c r="J93" s="60" t="s">
        <v>549</v>
      </c>
      <c r="K93" s="61" t="s">
        <v>4</v>
      </c>
      <c r="L93" s="60" t="s">
        <v>550</v>
      </c>
      <c r="M93" s="62">
        <v>138400</v>
      </c>
      <c r="N93" s="62"/>
      <c r="O93" s="63"/>
    </row>
    <row r="94" spans="1:15" x14ac:dyDescent="0.3">
      <c r="A94" s="76" t="s">
        <v>9</v>
      </c>
      <c r="B94" s="13">
        <v>21</v>
      </c>
      <c r="C94" s="13"/>
      <c r="D94" s="12" t="str">
        <f t="shared" ref="D94:D100" si="24">MID(L94,10,2)</f>
        <v>27</v>
      </c>
      <c r="E94" s="12" t="str">
        <f t="shared" ref="E94:E100" si="25">MID(L94,3,2)</f>
        <v>08</v>
      </c>
      <c r="F94" s="11">
        <v>44334</v>
      </c>
      <c r="G94" s="11" t="str">
        <f t="shared" ref="G94:G100" si="26">MID(L94,12,4)</f>
        <v>2111</v>
      </c>
      <c r="H94" s="11" t="str">
        <f t="shared" ref="H94:H100" si="27">MID(G94,1,1)</f>
        <v>2</v>
      </c>
      <c r="I94" s="11" t="str">
        <f t="shared" ref="I94:I100" si="28">MID(L94,16,2)</f>
        <v>01</v>
      </c>
      <c r="J94" s="9" t="s">
        <v>457</v>
      </c>
      <c r="K94" s="10" t="s">
        <v>4</v>
      </c>
      <c r="L94" s="9" t="s">
        <v>458</v>
      </c>
      <c r="M94" s="8">
        <v>2500</v>
      </c>
      <c r="N94" s="8"/>
      <c r="O94" s="7"/>
    </row>
    <row r="95" spans="1:15" x14ac:dyDescent="0.3">
      <c r="A95" s="77"/>
      <c r="B95" s="13">
        <v>21</v>
      </c>
      <c r="C95" s="13"/>
      <c r="D95" s="12" t="str">
        <f t="shared" si="24"/>
        <v>82</v>
      </c>
      <c r="E95" s="12" t="str">
        <f t="shared" si="25"/>
        <v>08</v>
      </c>
      <c r="F95" s="11">
        <v>44334</v>
      </c>
      <c r="G95" s="11" t="str">
        <f t="shared" si="26"/>
        <v>2111</v>
      </c>
      <c r="H95" s="11" t="str">
        <f t="shared" si="27"/>
        <v>2</v>
      </c>
      <c r="I95" s="11" t="str">
        <f t="shared" si="28"/>
        <v>01</v>
      </c>
      <c r="J95" s="9" t="s">
        <v>457</v>
      </c>
      <c r="K95" s="10" t="s">
        <v>1</v>
      </c>
      <c r="L95" s="9" t="s">
        <v>404</v>
      </c>
      <c r="M95" s="8"/>
      <c r="N95" s="8">
        <v>2500</v>
      </c>
      <c r="O95" s="7"/>
    </row>
    <row r="96" spans="1:15" x14ac:dyDescent="0.3">
      <c r="A96" s="76" t="s">
        <v>57</v>
      </c>
      <c r="B96" s="13">
        <v>22</v>
      </c>
      <c r="C96" s="13"/>
      <c r="D96" s="12" t="str">
        <f t="shared" si="24"/>
        <v>86</v>
      </c>
      <c r="E96" s="12" t="str">
        <f t="shared" si="25"/>
        <v>07</v>
      </c>
      <c r="F96" s="11">
        <v>44334</v>
      </c>
      <c r="G96" s="11" t="str">
        <f t="shared" si="26"/>
        <v>2461</v>
      </c>
      <c r="H96" s="11" t="str">
        <f t="shared" si="27"/>
        <v>2</v>
      </c>
      <c r="I96" s="11" t="str">
        <f t="shared" si="28"/>
        <v>02</v>
      </c>
      <c r="J96" s="9" t="s">
        <v>456</v>
      </c>
      <c r="K96" s="10" t="s">
        <v>4</v>
      </c>
      <c r="L96" s="9" t="s">
        <v>426</v>
      </c>
      <c r="M96" s="8">
        <v>30000</v>
      </c>
      <c r="N96" s="8"/>
      <c r="O96" s="7"/>
    </row>
    <row r="97" spans="1:15" x14ac:dyDescent="0.3">
      <c r="A97" s="77"/>
      <c r="B97" s="13">
        <v>22</v>
      </c>
      <c r="C97" s="13"/>
      <c r="D97" s="12" t="str">
        <f t="shared" si="24"/>
        <v>86</v>
      </c>
      <c r="E97" s="12" t="str">
        <f t="shared" si="25"/>
        <v>07</v>
      </c>
      <c r="F97" s="11">
        <v>44334</v>
      </c>
      <c r="G97" s="11" t="str">
        <f t="shared" si="26"/>
        <v>2461</v>
      </c>
      <c r="H97" s="11" t="str">
        <f t="shared" si="27"/>
        <v>2</v>
      </c>
      <c r="I97" s="11" t="str">
        <f t="shared" si="28"/>
        <v>01</v>
      </c>
      <c r="J97" s="9" t="s">
        <v>456</v>
      </c>
      <c r="K97" s="10" t="s">
        <v>1</v>
      </c>
      <c r="L97" s="9" t="s">
        <v>246</v>
      </c>
      <c r="M97" s="8"/>
      <c r="N97" s="8">
        <v>30000</v>
      </c>
      <c r="O97" s="7"/>
    </row>
    <row r="98" spans="1:15" x14ac:dyDescent="0.3">
      <c r="A98" s="76" t="s">
        <v>5</v>
      </c>
      <c r="B98" s="13">
        <v>23</v>
      </c>
      <c r="C98" s="13"/>
      <c r="D98" s="12" t="str">
        <f t="shared" si="24"/>
        <v>95</v>
      </c>
      <c r="E98" s="12" t="str">
        <f t="shared" si="25"/>
        <v>07</v>
      </c>
      <c r="F98" s="11">
        <v>44341</v>
      </c>
      <c r="G98" s="11" t="str">
        <f t="shared" si="26"/>
        <v>2151</v>
      </c>
      <c r="H98" s="11" t="str">
        <f t="shared" si="27"/>
        <v>2</v>
      </c>
      <c r="I98" s="11" t="str">
        <f t="shared" si="28"/>
        <v>01</v>
      </c>
      <c r="J98" s="9" t="s">
        <v>454</v>
      </c>
      <c r="K98" s="10" t="s">
        <v>4</v>
      </c>
      <c r="L98" s="9" t="s">
        <v>455</v>
      </c>
      <c r="M98" s="8">
        <v>2500</v>
      </c>
      <c r="N98" s="8"/>
      <c r="O98" s="7"/>
    </row>
    <row r="99" spans="1:15" x14ac:dyDescent="0.3">
      <c r="A99" s="77"/>
      <c r="B99" s="13">
        <v>23</v>
      </c>
      <c r="C99" s="13"/>
      <c r="D99" s="12" t="str">
        <f t="shared" si="24"/>
        <v>62</v>
      </c>
      <c r="E99" s="12" t="str">
        <f t="shared" si="25"/>
        <v>06</v>
      </c>
      <c r="F99" s="11">
        <v>44341</v>
      </c>
      <c r="G99" s="11" t="str">
        <f t="shared" si="26"/>
        <v>2151</v>
      </c>
      <c r="H99" s="11" t="str">
        <f t="shared" si="27"/>
        <v>2</v>
      </c>
      <c r="I99" s="11" t="str">
        <f t="shared" si="28"/>
        <v>01</v>
      </c>
      <c r="J99" s="9" t="s">
        <v>454</v>
      </c>
      <c r="K99" s="10" t="s">
        <v>1</v>
      </c>
      <c r="L99" s="9" t="s">
        <v>453</v>
      </c>
      <c r="M99" s="8"/>
      <c r="N99" s="8">
        <v>2500</v>
      </c>
      <c r="O99" s="7"/>
    </row>
    <row r="100" spans="1:15" x14ac:dyDescent="0.3">
      <c r="A100" s="32" t="s">
        <v>9</v>
      </c>
      <c r="B100" s="20">
        <v>24</v>
      </c>
      <c r="C100" s="20"/>
      <c r="D100" s="19" t="str">
        <f t="shared" si="24"/>
        <v>83</v>
      </c>
      <c r="E100" s="19" t="str">
        <f t="shared" si="25"/>
        <v>08</v>
      </c>
      <c r="F100" s="18">
        <v>44344</v>
      </c>
      <c r="G100" s="18" t="str">
        <f t="shared" si="26"/>
        <v>4521</v>
      </c>
      <c r="H100" s="18" t="str">
        <f t="shared" si="27"/>
        <v>4</v>
      </c>
      <c r="I100" s="18" t="str">
        <f t="shared" si="28"/>
        <v>01</v>
      </c>
      <c r="J100" s="16" t="s">
        <v>452</v>
      </c>
      <c r="K100" s="17" t="s">
        <v>30</v>
      </c>
      <c r="L100" s="16" t="s">
        <v>297</v>
      </c>
      <c r="M100" s="15"/>
      <c r="N100" s="15"/>
      <c r="O100" s="35"/>
    </row>
    <row r="101" spans="1:15" s="64" customFormat="1" x14ac:dyDescent="0.3">
      <c r="A101" s="68" t="s">
        <v>28</v>
      </c>
      <c r="B101" s="57">
        <v>25</v>
      </c>
      <c r="C101" s="57">
        <v>4</v>
      </c>
      <c r="D101" s="58" t="str">
        <f t="shared" ref="D101" si="29">MID(L101,10,2)</f>
        <v>68</v>
      </c>
      <c r="E101" s="58" t="str">
        <f t="shared" ref="E101" si="30">MID(L101,3,2)</f>
        <v>05</v>
      </c>
      <c r="F101" s="59">
        <v>44343</v>
      </c>
      <c r="G101" s="59" t="str">
        <f t="shared" ref="G101" si="31">MID(L101,12,4)</f>
        <v>1611</v>
      </c>
      <c r="H101" s="59" t="str">
        <f t="shared" ref="H101" si="32">MID(G101,1,1)</f>
        <v>1</v>
      </c>
      <c r="I101" s="59" t="str">
        <f t="shared" ref="I101" si="33">MID(L101,16,2)</f>
        <v>00</v>
      </c>
      <c r="J101" s="60" t="s">
        <v>551</v>
      </c>
      <c r="K101" s="61" t="s">
        <v>46</v>
      </c>
      <c r="L101" s="60" t="s">
        <v>552</v>
      </c>
      <c r="M101" s="62">
        <v>368000</v>
      </c>
      <c r="N101" s="62"/>
      <c r="O101" s="67"/>
    </row>
    <row r="102" spans="1:15" x14ac:dyDescent="0.3">
      <c r="A102" s="76" t="s">
        <v>57</v>
      </c>
      <c r="B102" s="13">
        <v>26</v>
      </c>
      <c r="C102" s="13"/>
      <c r="D102" s="12" t="str">
        <f t="shared" ref="D102:D121" si="34">MID(L102,10,2)</f>
        <v>86</v>
      </c>
      <c r="E102" s="12" t="str">
        <f t="shared" ref="E102:E121" si="35">MID(L102,3,2)</f>
        <v>07</v>
      </c>
      <c r="F102" s="11">
        <v>44344</v>
      </c>
      <c r="G102" s="11" t="str">
        <f t="shared" ref="G102:G121" si="36">MID(L102,12,4)</f>
        <v>2471</v>
      </c>
      <c r="H102" s="11" t="str">
        <f t="shared" ref="H102:H136" si="37">MID(G102,1,1)</f>
        <v>2</v>
      </c>
      <c r="I102" s="11" t="str">
        <f t="shared" ref="I102:I121" si="38">MID(L102,16,2)</f>
        <v>02</v>
      </c>
      <c r="J102" s="9" t="s">
        <v>451</v>
      </c>
      <c r="K102" s="10" t="s">
        <v>4</v>
      </c>
      <c r="L102" s="9" t="s">
        <v>410</v>
      </c>
      <c r="M102" s="8">
        <v>30000</v>
      </c>
      <c r="N102" s="8"/>
      <c r="O102" s="7"/>
    </row>
    <row r="103" spans="1:15" x14ac:dyDescent="0.3">
      <c r="A103" s="77"/>
      <c r="B103" s="13">
        <v>26</v>
      </c>
      <c r="C103" s="13"/>
      <c r="D103" s="12" t="str">
        <f t="shared" si="34"/>
        <v>86</v>
      </c>
      <c r="E103" s="12" t="str">
        <f t="shared" si="35"/>
        <v>07</v>
      </c>
      <c r="F103" s="11">
        <v>44344</v>
      </c>
      <c r="G103" s="11" t="str">
        <f t="shared" si="36"/>
        <v>2471</v>
      </c>
      <c r="H103" s="11" t="str">
        <f t="shared" si="37"/>
        <v>2</v>
      </c>
      <c r="I103" s="11" t="str">
        <f t="shared" si="38"/>
        <v>01</v>
      </c>
      <c r="J103" s="9" t="s">
        <v>451</v>
      </c>
      <c r="K103" s="10" t="s">
        <v>1</v>
      </c>
      <c r="L103" s="9" t="s">
        <v>450</v>
      </c>
      <c r="M103" s="8"/>
      <c r="N103" s="8">
        <v>30000</v>
      </c>
      <c r="O103" s="7"/>
    </row>
    <row r="104" spans="1:15" x14ac:dyDescent="0.3">
      <c r="A104" s="76" t="s">
        <v>5</v>
      </c>
      <c r="B104" s="13">
        <v>27</v>
      </c>
      <c r="C104" s="13"/>
      <c r="D104" s="12" t="str">
        <f t="shared" si="34"/>
        <v>80</v>
      </c>
      <c r="E104" s="12" t="str">
        <f t="shared" si="35"/>
        <v>05</v>
      </c>
      <c r="F104" s="11">
        <v>44347</v>
      </c>
      <c r="G104" s="11" t="str">
        <f t="shared" si="36"/>
        <v>2111</v>
      </c>
      <c r="H104" s="11" t="str">
        <f t="shared" si="37"/>
        <v>2</v>
      </c>
      <c r="I104" s="11" t="str">
        <f t="shared" si="38"/>
        <v>02</v>
      </c>
      <c r="J104" s="9" t="s">
        <v>449</v>
      </c>
      <c r="K104" s="10" t="s">
        <v>4</v>
      </c>
      <c r="L104" s="9" t="s">
        <v>38</v>
      </c>
      <c r="M104" s="8">
        <v>12500</v>
      </c>
      <c r="N104" s="8"/>
      <c r="O104" s="7"/>
    </row>
    <row r="105" spans="1:15" x14ac:dyDescent="0.3">
      <c r="A105" s="77"/>
      <c r="B105" s="13">
        <v>27</v>
      </c>
      <c r="C105" s="13"/>
      <c r="D105" s="12" t="str">
        <f t="shared" si="34"/>
        <v>56</v>
      </c>
      <c r="E105" s="12" t="str">
        <f t="shared" si="35"/>
        <v>06</v>
      </c>
      <c r="F105" s="11">
        <v>44347</v>
      </c>
      <c r="G105" s="11" t="str">
        <f t="shared" si="36"/>
        <v>2111</v>
      </c>
      <c r="H105" s="11" t="str">
        <f t="shared" si="37"/>
        <v>2</v>
      </c>
      <c r="I105" s="11" t="str">
        <f t="shared" si="38"/>
        <v>01</v>
      </c>
      <c r="J105" s="9" t="s">
        <v>449</v>
      </c>
      <c r="K105" s="10" t="s">
        <v>1</v>
      </c>
      <c r="L105" s="9" t="s">
        <v>83</v>
      </c>
      <c r="M105" s="8"/>
      <c r="N105" s="8">
        <v>12500</v>
      </c>
      <c r="O105" s="7"/>
    </row>
    <row r="106" spans="1:15" x14ac:dyDescent="0.3">
      <c r="A106" s="76" t="s">
        <v>5</v>
      </c>
      <c r="B106" s="20">
        <v>28</v>
      </c>
      <c r="C106" s="20"/>
      <c r="D106" s="19" t="str">
        <f t="shared" si="34"/>
        <v>56</v>
      </c>
      <c r="E106" s="19" t="str">
        <f t="shared" si="35"/>
        <v>06</v>
      </c>
      <c r="F106" s="18">
        <v>44350</v>
      </c>
      <c r="G106" s="18" t="str">
        <f t="shared" si="36"/>
        <v>2451</v>
      </c>
      <c r="H106" s="18" t="str">
        <f t="shared" si="37"/>
        <v>2</v>
      </c>
      <c r="I106" s="18" t="str">
        <f t="shared" si="38"/>
        <v>01</v>
      </c>
      <c r="J106" s="16" t="s">
        <v>446</v>
      </c>
      <c r="K106" s="17" t="s">
        <v>448</v>
      </c>
      <c r="L106" s="16" t="s">
        <v>447</v>
      </c>
      <c r="M106" s="15"/>
      <c r="N106" s="15"/>
      <c r="O106" s="35">
        <v>63000</v>
      </c>
    </row>
    <row r="107" spans="1:15" x14ac:dyDescent="0.3">
      <c r="A107" s="77"/>
      <c r="B107" s="20">
        <v>28</v>
      </c>
      <c r="C107" s="20"/>
      <c r="D107" s="19" t="str">
        <f t="shared" si="34"/>
        <v>56</v>
      </c>
      <c r="E107" s="19" t="str">
        <f t="shared" si="35"/>
        <v>06</v>
      </c>
      <c r="F107" s="18">
        <v>44350</v>
      </c>
      <c r="G107" s="18" t="str">
        <f t="shared" si="36"/>
        <v>3511</v>
      </c>
      <c r="H107" s="18" t="str">
        <f t="shared" si="37"/>
        <v>3</v>
      </c>
      <c r="I107" s="18" t="str">
        <f t="shared" si="38"/>
        <v>00</v>
      </c>
      <c r="J107" s="16" t="s">
        <v>446</v>
      </c>
      <c r="K107" s="17" t="s">
        <v>30</v>
      </c>
      <c r="L107" s="16" t="s">
        <v>445</v>
      </c>
      <c r="M107" s="15"/>
      <c r="N107" s="15"/>
      <c r="O107" s="35"/>
    </row>
    <row r="108" spans="1:15" x14ac:dyDescent="0.3">
      <c r="A108" s="76" t="s">
        <v>28</v>
      </c>
      <c r="B108" s="28">
        <v>29</v>
      </c>
      <c r="C108" s="28">
        <v>5</v>
      </c>
      <c r="D108" s="27" t="str">
        <f t="shared" si="34"/>
        <v>80</v>
      </c>
      <c r="E108" s="27" t="str">
        <f t="shared" si="35"/>
        <v>05</v>
      </c>
      <c r="F108" s="26">
        <v>44371</v>
      </c>
      <c r="G108" s="26" t="str">
        <f t="shared" si="36"/>
        <v>3451</v>
      </c>
      <c r="H108" s="26" t="str">
        <f t="shared" si="37"/>
        <v>3</v>
      </c>
      <c r="I108" s="26" t="str">
        <f t="shared" si="38"/>
        <v>00</v>
      </c>
      <c r="J108" s="24" t="s">
        <v>442</v>
      </c>
      <c r="K108" s="25" t="s">
        <v>46</v>
      </c>
      <c r="L108" s="24" t="s">
        <v>444</v>
      </c>
      <c r="M108" s="23">
        <v>238356</v>
      </c>
      <c r="N108" s="23"/>
      <c r="O108" s="22"/>
    </row>
    <row r="109" spans="1:15" x14ac:dyDescent="0.3">
      <c r="A109" s="78"/>
      <c r="B109" s="28">
        <v>29</v>
      </c>
      <c r="C109" s="28">
        <v>5</v>
      </c>
      <c r="D109" s="27" t="str">
        <f t="shared" si="34"/>
        <v>68</v>
      </c>
      <c r="E109" s="27" t="str">
        <f t="shared" si="35"/>
        <v>05</v>
      </c>
      <c r="F109" s="26">
        <v>44371</v>
      </c>
      <c r="G109" s="26" t="str">
        <f t="shared" si="36"/>
        <v>3821</v>
      </c>
      <c r="H109" s="26" t="str">
        <f t="shared" si="37"/>
        <v>3</v>
      </c>
      <c r="I109" s="26" t="str">
        <f t="shared" si="38"/>
        <v>01</v>
      </c>
      <c r="J109" s="24" t="s">
        <v>442</v>
      </c>
      <c r="K109" s="25" t="s">
        <v>46</v>
      </c>
      <c r="L109" s="24" t="s">
        <v>376</v>
      </c>
      <c r="M109" s="23">
        <v>160000</v>
      </c>
      <c r="N109" s="23"/>
      <c r="O109" s="22"/>
    </row>
    <row r="110" spans="1:15" x14ac:dyDescent="0.3">
      <c r="A110" s="78"/>
      <c r="B110" s="28">
        <v>29</v>
      </c>
      <c r="C110" s="28">
        <v>5</v>
      </c>
      <c r="D110" s="27" t="str">
        <f t="shared" si="34"/>
        <v>80</v>
      </c>
      <c r="E110" s="27" t="str">
        <f t="shared" si="35"/>
        <v>05</v>
      </c>
      <c r="F110" s="26">
        <v>44371</v>
      </c>
      <c r="G110" s="26" t="str">
        <f t="shared" si="36"/>
        <v>3581</v>
      </c>
      <c r="H110" s="26" t="str">
        <f t="shared" si="37"/>
        <v>3</v>
      </c>
      <c r="I110" s="26" t="str">
        <f t="shared" si="38"/>
        <v>00</v>
      </c>
      <c r="J110" s="24" t="s">
        <v>442</v>
      </c>
      <c r="K110" s="25" t="s">
        <v>46</v>
      </c>
      <c r="L110" s="24" t="s">
        <v>443</v>
      </c>
      <c r="M110" s="23">
        <v>51644</v>
      </c>
      <c r="N110" s="23"/>
      <c r="O110" s="22"/>
    </row>
    <row r="111" spans="1:15" x14ac:dyDescent="0.3">
      <c r="A111" s="77"/>
      <c r="B111" s="28">
        <v>29</v>
      </c>
      <c r="C111" s="28">
        <v>5</v>
      </c>
      <c r="D111" s="27" t="str">
        <f t="shared" si="34"/>
        <v>68</v>
      </c>
      <c r="E111" s="27" t="str">
        <f t="shared" si="35"/>
        <v>05</v>
      </c>
      <c r="F111" s="26">
        <v>44371</v>
      </c>
      <c r="G111" s="26" t="str">
        <f t="shared" si="36"/>
        <v>3331</v>
      </c>
      <c r="H111" s="26" t="str">
        <f t="shared" si="37"/>
        <v>3</v>
      </c>
      <c r="I111" s="26" t="str">
        <f t="shared" si="38"/>
        <v>00</v>
      </c>
      <c r="J111" s="24" t="s">
        <v>442</v>
      </c>
      <c r="K111" s="25" t="s">
        <v>40</v>
      </c>
      <c r="L111" s="24" t="s">
        <v>129</v>
      </c>
      <c r="M111" s="23"/>
      <c r="N111" s="23">
        <v>450000</v>
      </c>
      <c r="O111" s="22"/>
    </row>
    <row r="112" spans="1:15" x14ac:dyDescent="0.3">
      <c r="A112" s="76" t="s">
        <v>9</v>
      </c>
      <c r="B112" s="28">
        <v>30</v>
      </c>
      <c r="C112" s="28">
        <v>6</v>
      </c>
      <c r="D112" s="27" t="str">
        <f t="shared" si="34"/>
        <v>80</v>
      </c>
      <c r="E112" s="27" t="str">
        <f t="shared" si="35"/>
        <v>05</v>
      </c>
      <c r="F112" s="26">
        <v>44375</v>
      </c>
      <c r="G112" s="26" t="str">
        <f t="shared" si="36"/>
        <v>2612</v>
      </c>
      <c r="H112" s="26" t="str">
        <f t="shared" si="37"/>
        <v>2</v>
      </c>
      <c r="I112" s="26" t="str">
        <f t="shared" si="38"/>
        <v>02</v>
      </c>
      <c r="J112" s="24" t="s">
        <v>441</v>
      </c>
      <c r="K112" s="25" t="s">
        <v>46</v>
      </c>
      <c r="L112" s="24" t="s">
        <v>275</v>
      </c>
      <c r="M112" s="23">
        <v>50000</v>
      </c>
      <c r="N112" s="23"/>
      <c r="O112" s="22"/>
    </row>
    <row r="113" spans="1:15" x14ac:dyDescent="0.3">
      <c r="A113" s="77"/>
      <c r="B113" s="28">
        <v>30</v>
      </c>
      <c r="C113" s="28">
        <v>6</v>
      </c>
      <c r="D113" s="27" t="str">
        <f t="shared" si="34"/>
        <v>83</v>
      </c>
      <c r="E113" s="27" t="str">
        <f t="shared" si="35"/>
        <v>08</v>
      </c>
      <c r="F113" s="26">
        <v>44375</v>
      </c>
      <c r="G113" s="26" t="str">
        <f t="shared" si="36"/>
        <v>2181</v>
      </c>
      <c r="H113" s="26" t="str">
        <f t="shared" si="37"/>
        <v>2</v>
      </c>
      <c r="I113" s="26" t="str">
        <f t="shared" si="38"/>
        <v>00</v>
      </c>
      <c r="J113" s="24" t="s">
        <v>441</v>
      </c>
      <c r="K113" s="25" t="s">
        <v>40</v>
      </c>
      <c r="L113" s="24" t="s">
        <v>440</v>
      </c>
      <c r="M113" s="23"/>
      <c r="N113" s="23">
        <v>50000</v>
      </c>
      <c r="O113" s="22"/>
    </row>
    <row r="114" spans="1:15" x14ac:dyDescent="0.3">
      <c r="A114" s="76" t="s">
        <v>28</v>
      </c>
      <c r="B114" s="28">
        <v>31</v>
      </c>
      <c r="C114" s="28">
        <v>7</v>
      </c>
      <c r="D114" s="27" t="str">
        <f t="shared" si="34"/>
        <v>86</v>
      </c>
      <c r="E114" s="27" t="str">
        <f t="shared" si="35"/>
        <v>07</v>
      </c>
      <c r="F114" s="26">
        <v>44378</v>
      </c>
      <c r="G114" s="26" t="str">
        <f t="shared" si="36"/>
        <v>2614</v>
      </c>
      <c r="H114" s="26" t="str">
        <f t="shared" si="37"/>
        <v>2</v>
      </c>
      <c r="I114" s="26" t="str">
        <f t="shared" si="38"/>
        <v>00</v>
      </c>
      <c r="J114" s="24" t="s">
        <v>438</v>
      </c>
      <c r="K114" s="25" t="s">
        <v>46</v>
      </c>
      <c r="L114" s="24" t="s">
        <v>439</v>
      </c>
      <c r="M114" s="23">
        <v>7500</v>
      </c>
      <c r="N114" s="23"/>
      <c r="O114" s="22"/>
    </row>
    <row r="115" spans="1:15" x14ac:dyDescent="0.3">
      <c r="A115" s="77"/>
      <c r="B115" s="28">
        <v>31</v>
      </c>
      <c r="C115" s="28">
        <v>7</v>
      </c>
      <c r="D115" s="27" t="str">
        <f t="shared" si="34"/>
        <v>80</v>
      </c>
      <c r="E115" s="27" t="str">
        <f t="shared" si="35"/>
        <v>05</v>
      </c>
      <c r="F115" s="26">
        <v>44378</v>
      </c>
      <c r="G115" s="26" t="str">
        <f t="shared" si="36"/>
        <v>2612</v>
      </c>
      <c r="H115" s="26" t="str">
        <f t="shared" si="37"/>
        <v>2</v>
      </c>
      <c r="I115" s="26" t="str">
        <f t="shared" si="38"/>
        <v>01</v>
      </c>
      <c r="J115" s="24" t="s">
        <v>438</v>
      </c>
      <c r="K115" s="25" t="s">
        <v>40</v>
      </c>
      <c r="L115" s="24" t="s">
        <v>437</v>
      </c>
      <c r="M115" s="23"/>
      <c r="N115" s="23">
        <v>7500</v>
      </c>
      <c r="O115" s="22"/>
    </row>
    <row r="116" spans="1:15" x14ac:dyDescent="0.3">
      <c r="A116" s="76" t="s">
        <v>28</v>
      </c>
      <c r="B116" s="13">
        <v>32</v>
      </c>
      <c r="C116" s="13"/>
      <c r="D116" s="12" t="str">
        <f t="shared" si="34"/>
        <v>80</v>
      </c>
      <c r="E116" s="12" t="str">
        <f t="shared" si="35"/>
        <v>05</v>
      </c>
      <c r="F116" s="11">
        <v>44385</v>
      </c>
      <c r="G116" s="11" t="str">
        <f t="shared" si="36"/>
        <v>3531</v>
      </c>
      <c r="H116" s="11" t="str">
        <f t="shared" si="37"/>
        <v>3</v>
      </c>
      <c r="I116" s="11" t="str">
        <f t="shared" si="38"/>
        <v>00</v>
      </c>
      <c r="J116" s="9" t="s">
        <v>433</v>
      </c>
      <c r="K116" s="10" t="s">
        <v>4</v>
      </c>
      <c r="L116" s="9" t="s">
        <v>436</v>
      </c>
      <c r="M116" s="8">
        <v>20000</v>
      </c>
      <c r="N116" s="8"/>
      <c r="O116" s="7"/>
    </row>
    <row r="117" spans="1:15" x14ac:dyDescent="0.3">
      <c r="A117" s="78"/>
      <c r="B117" s="13">
        <v>32</v>
      </c>
      <c r="C117" s="13"/>
      <c r="D117" s="12" t="str">
        <f t="shared" si="34"/>
        <v>54</v>
      </c>
      <c r="E117" s="12" t="str">
        <f t="shared" si="35"/>
        <v>01</v>
      </c>
      <c r="F117" s="11">
        <v>44385</v>
      </c>
      <c r="G117" s="11" t="str">
        <f t="shared" si="36"/>
        <v>3551</v>
      </c>
      <c r="H117" s="11" t="str">
        <f t="shared" si="37"/>
        <v>3</v>
      </c>
      <c r="I117" s="11" t="str">
        <f t="shared" si="38"/>
        <v>00</v>
      </c>
      <c r="J117" s="9" t="s">
        <v>433</v>
      </c>
      <c r="K117" s="10" t="s">
        <v>1</v>
      </c>
      <c r="L117" s="9" t="s">
        <v>435</v>
      </c>
      <c r="M117" s="8"/>
      <c r="N117" s="8">
        <v>5000</v>
      </c>
      <c r="O117" s="7"/>
    </row>
    <row r="118" spans="1:15" x14ac:dyDescent="0.3">
      <c r="A118" s="78"/>
      <c r="B118" s="13">
        <v>32</v>
      </c>
      <c r="C118" s="13"/>
      <c r="D118" s="12" t="str">
        <f t="shared" si="34"/>
        <v>13</v>
      </c>
      <c r="E118" s="12" t="str">
        <f t="shared" si="35"/>
        <v>05</v>
      </c>
      <c r="F118" s="11">
        <v>44385</v>
      </c>
      <c r="G118" s="11" t="str">
        <f t="shared" si="36"/>
        <v>3551</v>
      </c>
      <c r="H118" s="11" t="str">
        <f t="shared" si="37"/>
        <v>3</v>
      </c>
      <c r="I118" s="11" t="str">
        <f t="shared" si="38"/>
        <v>00</v>
      </c>
      <c r="J118" s="9" t="s">
        <v>433</v>
      </c>
      <c r="K118" s="10" t="s">
        <v>1</v>
      </c>
      <c r="L118" s="9" t="s">
        <v>434</v>
      </c>
      <c r="M118" s="8"/>
      <c r="N118" s="8">
        <v>10000</v>
      </c>
      <c r="O118" s="7"/>
    </row>
    <row r="119" spans="1:15" x14ac:dyDescent="0.3">
      <c r="A119" s="77"/>
      <c r="B119" s="13">
        <v>32</v>
      </c>
      <c r="C119" s="13"/>
      <c r="D119" s="12" t="str">
        <f t="shared" si="34"/>
        <v>18</v>
      </c>
      <c r="E119" s="12" t="str">
        <f t="shared" si="35"/>
        <v>05</v>
      </c>
      <c r="F119" s="11">
        <v>44385</v>
      </c>
      <c r="G119" s="11" t="str">
        <f t="shared" si="36"/>
        <v>3551</v>
      </c>
      <c r="H119" s="11" t="str">
        <f t="shared" si="37"/>
        <v>3</v>
      </c>
      <c r="I119" s="11" t="str">
        <f t="shared" si="38"/>
        <v>00</v>
      </c>
      <c r="J119" s="9" t="s">
        <v>433</v>
      </c>
      <c r="K119" s="10" t="s">
        <v>1</v>
      </c>
      <c r="L119" s="9" t="s">
        <v>432</v>
      </c>
      <c r="M119" s="8"/>
      <c r="N119" s="8">
        <v>5000</v>
      </c>
      <c r="O119" s="7"/>
    </row>
    <row r="120" spans="1:15" x14ac:dyDescent="0.3">
      <c r="A120" s="76" t="s">
        <v>413</v>
      </c>
      <c r="B120" s="13">
        <v>33</v>
      </c>
      <c r="C120" s="13"/>
      <c r="D120" s="12" t="str">
        <f t="shared" si="34"/>
        <v>80</v>
      </c>
      <c r="E120" s="12" t="str">
        <f t="shared" si="35"/>
        <v>05</v>
      </c>
      <c r="F120" s="11">
        <v>44385</v>
      </c>
      <c r="G120" s="11" t="str">
        <f t="shared" si="36"/>
        <v>2111</v>
      </c>
      <c r="H120" s="11" t="str">
        <f t="shared" si="37"/>
        <v>2</v>
      </c>
      <c r="I120" s="11" t="str">
        <f t="shared" si="38"/>
        <v>02</v>
      </c>
      <c r="J120" s="9" t="s">
        <v>431</v>
      </c>
      <c r="K120" s="10" t="s">
        <v>4</v>
      </c>
      <c r="L120" s="9" t="s">
        <v>38</v>
      </c>
      <c r="M120" s="8">
        <v>3000</v>
      </c>
      <c r="N120" s="8"/>
      <c r="O120" s="7"/>
    </row>
    <row r="121" spans="1:15" x14ac:dyDescent="0.3">
      <c r="A121" s="77"/>
      <c r="B121" s="13">
        <v>33</v>
      </c>
      <c r="C121" s="13"/>
      <c r="D121" s="12" t="str">
        <f t="shared" si="34"/>
        <v>72</v>
      </c>
      <c r="E121" s="12" t="str">
        <f t="shared" si="35"/>
        <v>03</v>
      </c>
      <c r="F121" s="11">
        <v>44385</v>
      </c>
      <c r="G121" s="11" t="str">
        <f t="shared" si="36"/>
        <v>2111</v>
      </c>
      <c r="H121" s="11" t="str">
        <f t="shared" si="37"/>
        <v>2</v>
      </c>
      <c r="I121" s="11" t="str">
        <f t="shared" si="38"/>
        <v>01</v>
      </c>
      <c r="J121" s="9" t="s">
        <v>431</v>
      </c>
      <c r="K121" s="10" t="s">
        <v>1</v>
      </c>
      <c r="L121" s="9" t="s">
        <v>430</v>
      </c>
      <c r="M121" s="8"/>
      <c r="N121" s="8">
        <v>3000</v>
      </c>
      <c r="O121" s="7"/>
    </row>
    <row r="122" spans="1:15" x14ac:dyDescent="0.3">
      <c r="A122" s="32" t="s">
        <v>82</v>
      </c>
      <c r="B122" s="31">
        <v>34</v>
      </c>
      <c r="C122" s="31"/>
      <c r="D122" s="30"/>
      <c r="E122" s="30"/>
      <c r="F122" s="30"/>
      <c r="G122" s="30"/>
      <c r="H122" s="30" t="str">
        <f t="shared" si="37"/>
        <v/>
      </c>
      <c r="I122" s="30"/>
      <c r="J122" s="30" t="s">
        <v>81</v>
      </c>
      <c r="K122" s="30"/>
      <c r="L122" s="30"/>
      <c r="M122" s="30"/>
      <c r="N122" s="30"/>
      <c r="O122" s="29"/>
    </row>
    <row r="123" spans="1:15" x14ac:dyDescent="0.3">
      <c r="A123" s="76" t="s">
        <v>5</v>
      </c>
      <c r="B123" s="28">
        <v>35</v>
      </c>
      <c r="C123" s="28">
        <v>8</v>
      </c>
      <c r="D123" s="27" t="str">
        <f t="shared" ref="D123:D140" si="39">MID(L123,10,2)</f>
        <v>56</v>
      </c>
      <c r="E123" s="27" t="str">
        <f t="shared" ref="E123:E140" si="40">MID(L123,3,2)</f>
        <v>06</v>
      </c>
      <c r="F123" s="26">
        <v>44391</v>
      </c>
      <c r="G123" s="26" t="str">
        <f t="shared" ref="G123:G140" si="41">MID(L123,12,4)</f>
        <v>2491</v>
      </c>
      <c r="H123" s="26" t="str">
        <f t="shared" si="37"/>
        <v>2</v>
      </c>
      <c r="I123" s="26" t="str">
        <f t="shared" ref="I123:I140" si="42">MID(L123,16,2)</f>
        <v>02</v>
      </c>
      <c r="J123" s="24" t="s">
        <v>428</v>
      </c>
      <c r="K123" s="25" t="s">
        <v>46</v>
      </c>
      <c r="L123" s="24" t="s">
        <v>429</v>
      </c>
      <c r="M123" s="23">
        <v>23000</v>
      </c>
      <c r="N123" s="23"/>
      <c r="O123" s="22"/>
    </row>
    <row r="124" spans="1:15" x14ac:dyDescent="0.3">
      <c r="A124" s="77"/>
      <c r="B124" s="28">
        <v>35</v>
      </c>
      <c r="C124" s="28">
        <v>8</v>
      </c>
      <c r="D124" s="27" t="str">
        <f t="shared" si="39"/>
        <v>56</v>
      </c>
      <c r="E124" s="27" t="str">
        <f t="shared" si="40"/>
        <v>06</v>
      </c>
      <c r="F124" s="26">
        <v>44391</v>
      </c>
      <c r="G124" s="26" t="str">
        <f t="shared" si="41"/>
        <v>2471</v>
      </c>
      <c r="H124" s="26" t="str">
        <f t="shared" si="37"/>
        <v>2</v>
      </c>
      <c r="I124" s="26" t="str">
        <f t="shared" si="42"/>
        <v>02</v>
      </c>
      <c r="J124" s="24" t="s">
        <v>428</v>
      </c>
      <c r="K124" s="25" t="s">
        <v>40</v>
      </c>
      <c r="L124" s="24" t="s">
        <v>427</v>
      </c>
      <c r="M124" s="23"/>
      <c r="N124" s="23">
        <v>23000</v>
      </c>
      <c r="O124" s="22"/>
    </row>
    <row r="125" spans="1:15" x14ac:dyDescent="0.3">
      <c r="A125" s="76" t="s">
        <v>57</v>
      </c>
      <c r="B125" s="28">
        <v>36</v>
      </c>
      <c r="C125" s="28">
        <v>9</v>
      </c>
      <c r="D125" s="27" t="str">
        <f t="shared" si="39"/>
        <v>86</v>
      </c>
      <c r="E125" s="27" t="str">
        <f t="shared" si="40"/>
        <v>07</v>
      </c>
      <c r="F125" s="26">
        <v>44391</v>
      </c>
      <c r="G125" s="26" t="str">
        <f t="shared" si="41"/>
        <v>2461</v>
      </c>
      <c r="H125" s="26" t="str">
        <f t="shared" si="37"/>
        <v>2</v>
      </c>
      <c r="I125" s="26" t="str">
        <f t="shared" si="42"/>
        <v>02</v>
      </c>
      <c r="J125" s="24" t="s">
        <v>424</v>
      </c>
      <c r="K125" s="25" t="s">
        <v>46</v>
      </c>
      <c r="L125" s="24" t="s">
        <v>426</v>
      </c>
      <c r="M125" s="23">
        <v>20000</v>
      </c>
      <c r="N125" s="23"/>
      <c r="O125" s="22"/>
    </row>
    <row r="126" spans="1:15" x14ac:dyDescent="0.3">
      <c r="A126" s="78"/>
      <c r="B126" s="28">
        <v>36</v>
      </c>
      <c r="C126" s="28">
        <v>9</v>
      </c>
      <c r="D126" s="27" t="str">
        <f t="shared" si="39"/>
        <v>86</v>
      </c>
      <c r="E126" s="27" t="str">
        <f t="shared" si="40"/>
        <v>07</v>
      </c>
      <c r="F126" s="26">
        <v>44391</v>
      </c>
      <c r="G126" s="26" t="str">
        <f t="shared" si="41"/>
        <v>2991</v>
      </c>
      <c r="H126" s="26" t="str">
        <f t="shared" si="37"/>
        <v>2</v>
      </c>
      <c r="I126" s="26" t="str">
        <f t="shared" si="42"/>
        <v>02</v>
      </c>
      <c r="J126" s="24" t="s">
        <v>424</v>
      </c>
      <c r="K126" s="25" t="s">
        <v>46</v>
      </c>
      <c r="L126" s="24" t="s">
        <v>425</v>
      </c>
      <c r="M126" s="23">
        <v>20000</v>
      </c>
      <c r="N126" s="23"/>
      <c r="O126" s="22"/>
    </row>
    <row r="127" spans="1:15" x14ac:dyDescent="0.3">
      <c r="A127" s="77"/>
      <c r="B127" s="28">
        <v>36</v>
      </c>
      <c r="C127" s="28">
        <v>9</v>
      </c>
      <c r="D127" s="27" t="str">
        <f t="shared" si="39"/>
        <v>86</v>
      </c>
      <c r="E127" s="27" t="str">
        <f t="shared" si="40"/>
        <v>07</v>
      </c>
      <c r="F127" s="26">
        <v>44391</v>
      </c>
      <c r="G127" s="26" t="str">
        <f t="shared" si="41"/>
        <v>2481</v>
      </c>
      <c r="H127" s="26" t="str">
        <f t="shared" si="37"/>
        <v>2</v>
      </c>
      <c r="I127" s="26" t="str">
        <f t="shared" si="42"/>
        <v>02</v>
      </c>
      <c r="J127" s="24" t="s">
        <v>424</v>
      </c>
      <c r="K127" s="25" t="s">
        <v>40</v>
      </c>
      <c r="L127" s="24" t="s">
        <v>423</v>
      </c>
      <c r="M127" s="23"/>
      <c r="N127" s="23">
        <v>40000</v>
      </c>
      <c r="O127" s="22"/>
    </row>
    <row r="128" spans="1:15" x14ac:dyDescent="0.3">
      <c r="A128" s="76" t="s">
        <v>28</v>
      </c>
      <c r="B128" s="28">
        <v>37</v>
      </c>
      <c r="C128" s="28">
        <v>10</v>
      </c>
      <c r="D128" s="27" t="str">
        <f t="shared" si="39"/>
        <v>80</v>
      </c>
      <c r="E128" s="27" t="str">
        <f t="shared" si="40"/>
        <v>05</v>
      </c>
      <c r="F128" s="26">
        <v>44391</v>
      </c>
      <c r="G128" s="26" t="str">
        <f t="shared" si="41"/>
        <v>3362</v>
      </c>
      <c r="H128" s="26" t="str">
        <f t="shared" si="37"/>
        <v>3</v>
      </c>
      <c r="I128" s="26" t="str">
        <f t="shared" si="42"/>
        <v>00</v>
      </c>
      <c r="J128" s="24" t="s">
        <v>422</v>
      </c>
      <c r="K128" s="25" t="s">
        <v>46</v>
      </c>
      <c r="L128" s="24" t="s">
        <v>89</v>
      </c>
      <c r="M128" s="23">
        <v>35000</v>
      </c>
      <c r="N128" s="23"/>
      <c r="O128" s="22"/>
    </row>
    <row r="129" spans="1:15" x14ac:dyDescent="0.3">
      <c r="A129" s="77"/>
      <c r="B129" s="28">
        <v>37</v>
      </c>
      <c r="C129" s="28">
        <v>10</v>
      </c>
      <c r="D129" s="27" t="str">
        <f t="shared" si="39"/>
        <v>80</v>
      </c>
      <c r="E129" s="27" t="str">
        <f t="shared" si="40"/>
        <v>05</v>
      </c>
      <c r="F129" s="26">
        <v>44391</v>
      </c>
      <c r="G129" s="26" t="str">
        <f t="shared" si="41"/>
        <v>3363</v>
      </c>
      <c r="H129" s="26" t="str">
        <f t="shared" si="37"/>
        <v>3</v>
      </c>
      <c r="I129" s="26" t="str">
        <f t="shared" si="42"/>
        <v>00</v>
      </c>
      <c r="J129" s="24" t="s">
        <v>422</v>
      </c>
      <c r="K129" s="25" t="s">
        <v>40</v>
      </c>
      <c r="L129" s="24" t="s">
        <v>421</v>
      </c>
      <c r="M129" s="23"/>
      <c r="N129" s="23">
        <v>35000</v>
      </c>
      <c r="O129" s="22"/>
    </row>
    <row r="130" spans="1:15" x14ac:dyDescent="0.3">
      <c r="A130" s="76" t="s">
        <v>9</v>
      </c>
      <c r="B130" s="13">
        <v>38</v>
      </c>
      <c r="C130" s="13"/>
      <c r="D130" s="12" t="str">
        <f t="shared" si="39"/>
        <v>83</v>
      </c>
      <c r="E130" s="12" t="str">
        <f t="shared" si="40"/>
        <v>08</v>
      </c>
      <c r="F130" s="11">
        <v>44391</v>
      </c>
      <c r="G130" s="11" t="str">
        <f t="shared" si="41"/>
        <v>4521</v>
      </c>
      <c r="H130" s="11" t="str">
        <f t="shared" si="37"/>
        <v>4</v>
      </c>
      <c r="I130" s="11" t="str">
        <f t="shared" si="42"/>
        <v>01</v>
      </c>
      <c r="J130" s="9" t="s">
        <v>420</v>
      </c>
      <c r="K130" s="10" t="s">
        <v>4</v>
      </c>
      <c r="L130" s="9" t="s">
        <v>297</v>
      </c>
      <c r="M130" s="8">
        <v>20000000</v>
      </c>
      <c r="N130" s="8"/>
      <c r="O130" s="7"/>
    </row>
    <row r="131" spans="1:15" x14ac:dyDescent="0.3">
      <c r="A131" s="77"/>
      <c r="B131" s="13">
        <v>38</v>
      </c>
      <c r="C131" s="13"/>
      <c r="D131" s="12" t="str">
        <f t="shared" si="39"/>
        <v>83</v>
      </c>
      <c r="E131" s="12" t="str">
        <f t="shared" si="40"/>
        <v>08</v>
      </c>
      <c r="F131" s="11">
        <v>44391</v>
      </c>
      <c r="G131" s="11" t="str">
        <f t="shared" si="41"/>
        <v>4521</v>
      </c>
      <c r="H131" s="11" t="str">
        <f t="shared" si="37"/>
        <v>4</v>
      </c>
      <c r="I131" s="11" t="str">
        <f t="shared" si="42"/>
        <v>06</v>
      </c>
      <c r="J131" s="9" t="s">
        <v>420</v>
      </c>
      <c r="K131" s="10" t="s">
        <v>1</v>
      </c>
      <c r="L131" s="9" t="s">
        <v>419</v>
      </c>
      <c r="M131" s="8"/>
      <c r="N131" s="8">
        <v>20000000</v>
      </c>
      <c r="O131" s="7"/>
    </row>
    <row r="132" spans="1:15" x14ac:dyDescent="0.3">
      <c r="A132" s="76" t="s">
        <v>28</v>
      </c>
      <c r="B132" s="13">
        <v>39</v>
      </c>
      <c r="C132" s="13"/>
      <c r="D132" s="12" t="str">
        <f t="shared" si="39"/>
        <v>80</v>
      </c>
      <c r="E132" s="12" t="str">
        <f t="shared" si="40"/>
        <v>05</v>
      </c>
      <c r="F132" s="11">
        <v>44397</v>
      </c>
      <c r="G132" s="11" t="str">
        <f t="shared" si="41"/>
        <v>2111</v>
      </c>
      <c r="H132" s="11" t="str">
        <f t="shared" si="37"/>
        <v>2</v>
      </c>
      <c r="I132" s="11" t="str">
        <f t="shared" si="42"/>
        <v>02</v>
      </c>
      <c r="J132" s="9" t="s">
        <v>418</v>
      </c>
      <c r="K132" s="10" t="s">
        <v>4</v>
      </c>
      <c r="L132" s="9" t="s">
        <v>38</v>
      </c>
      <c r="M132" s="8">
        <v>1300</v>
      </c>
      <c r="N132" s="8"/>
      <c r="O132" s="7"/>
    </row>
    <row r="133" spans="1:15" x14ac:dyDescent="0.3">
      <c r="A133" s="77"/>
      <c r="B133" s="13">
        <v>39</v>
      </c>
      <c r="C133" s="13"/>
      <c r="D133" s="12" t="str">
        <f t="shared" si="39"/>
        <v>79</v>
      </c>
      <c r="E133" s="12" t="str">
        <f t="shared" si="40"/>
        <v>05</v>
      </c>
      <c r="F133" s="11">
        <v>44397</v>
      </c>
      <c r="G133" s="11" t="str">
        <f t="shared" si="41"/>
        <v>2111</v>
      </c>
      <c r="H133" s="11" t="str">
        <f t="shared" si="37"/>
        <v>2</v>
      </c>
      <c r="I133" s="11" t="str">
        <f t="shared" si="42"/>
        <v>01</v>
      </c>
      <c r="J133" s="9" t="s">
        <v>418</v>
      </c>
      <c r="K133" s="10" t="s">
        <v>1</v>
      </c>
      <c r="L133" s="9" t="s">
        <v>225</v>
      </c>
      <c r="M133" s="8"/>
      <c r="N133" s="8">
        <v>1300</v>
      </c>
      <c r="O133" s="7"/>
    </row>
    <row r="134" spans="1:15" x14ac:dyDescent="0.3">
      <c r="A134" s="76" t="s">
        <v>28</v>
      </c>
      <c r="B134" s="28">
        <v>40</v>
      </c>
      <c r="C134" s="28">
        <v>11</v>
      </c>
      <c r="D134" s="27" t="str">
        <f t="shared" si="39"/>
        <v>18</v>
      </c>
      <c r="E134" s="27" t="str">
        <f t="shared" si="40"/>
        <v>05</v>
      </c>
      <c r="F134" s="26">
        <v>44397</v>
      </c>
      <c r="G134" s="26" t="str">
        <f t="shared" si="41"/>
        <v>2491</v>
      </c>
      <c r="H134" s="26" t="str">
        <f t="shared" si="37"/>
        <v>2</v>
      </c>
      <c r="I134" s="26" t="str">
        <f t="shared" si="42"/>
        <v>02</v>
      </c>
      <c r="J134" s="24" t="s">
        <v>416</v>
      </c>
      <c r="K134" s="25" t="s">
        <v>46</v>
      </c>
      <c r="L134" s="24" t="s">
        <v>182</v>
      </c>
      <c r="M134" s="23">
        <v>82000</v>
      </c>
      <c r="N134" s="23"/>
      <c r="O134" s="22"/>
    </row>
    <row r="135" spans="1:15" x14ac:dyDescent="0.3">
      <c r="A135" s="78"/>
      <c r="B135" s="28">
        <v>40</v>
      </c>
      <c r="C135" s="28">
        <v>11</v>
      </c>
      <c r="D135" s="27" t="str">
        <f t="shared" si="39"/>
        <v>81</v>
      </c>
      <c r="E135" s="27" t="str">
        <f t="shared" si="40"/>
        <v>05</v>
      </c>
      <c r="F135" s="26">
        <v>44397</v>
      </c>
      <c r="G135" s="26" t="str">
        <f t="shared" si="41"/>
        <v>2214</v>
      </c>
      <c r="H135" s="26" t="str">
        <f t="shared" si="37"/>
        <v>2</v>
      </c>
      <c r="I135" s="26" t="str">
        <f t="shared" si="42"/>
        <v>00</v>
      </c>
      <c r="J135" s="24" t="s">
        <v>416</v>
      </c>
      <c r="K135" s="25" t="s">
        <v>40</v>
      </c>
      <c r="L135" s="24" t="s">
        <v>417</v>
      </c>
      <c r="M135" s="23"/>
      <c r="N135" s="23">
        <v>67000</v>
      </c>
      <c r="O135" s="22"/>
    </row>
    <row r="136" spans="1:15" x14ac:dyDescent="0.3">
      <c r="A136" s="77"/>
      <c r="B136" s="28">
        <v>40</v>
      </c>
      <c r="C136" s="28">
        <v>11</v>
      </c>
      <c r="D136" s="27" t="str">
        <f t="shared" si="39"/>
        <v>81</v>
      </c>
      <c r="E136" s="27" t="str">
        <f t="shared" si="40"/>
        <v>05</v>
      </c>
      <c r="F136" s="26">
        <v>44397</v>
      </c>
      <c r="G136" s="26" t="str">
        <f t="shared" si="41"/>
        <v>2216</v>
      </c>
      <c r="H136" s="26" t="str">
        <f t="shared" si="37"/>
        <v>2</v>
      </c>
      <c r="I136" s="26" t="str">
        <f t="shared" si="42"/>
        <v>00</v>
      </c>
      <c r="J136" s="24" t="s">
        <v>416</v>
      </c>
      <c r="K136" s="25" t="s">
        <v>40</v>
      </c>
      <c r="L136" s="24" t="s">
        <v>415</v>
      </c>
      <c r="M136" s="23"/>
      <c r="N136" s="23">
        <v>15000</v>
      </c>
      <c r="O136" s="22"/>
    </row>
    <row r="137" spans="1:15" s="64" customFormat="1" x14ac:dyDescent="0.3">
      <c r="A137" s="68" t="s">
        <v>539</v>
      </c>
      <c r="B137" s="57">
        <v>41</v>
      </c>
      <c r="C137" s="57">
        <v>12</v>
      </c>
      <c r="D137" s="58" t="str">
        <f t="shared" si="39"/>
        <v>28</v>
      </c>
      <c r="E137" s="58" t="str">
        <f t="shared" si="40"/>
        <v>28</v>
      </c>
      <c r="F137" s="59">
        <v>44397</v>
      </c>
      <c r="G137" s="59" t="str">
        <f t="shared" si="41"/>
        <v>1611</v>
      </c>
      <c r="H137" s="59" t="str">
        <f t="shared" ref="H137" si="43">MID(G137,1,1)</f>
        <v>1</v>
      </c>
      <c r="I137" s="59" t="str">
        <f t="shared" si="42"/>
        <v>00</v>
      </c>
      <c r="J137" s="60" t="s">
        <v>553</v>
      </c>
      <c r="K137" s="61" t="s">
        <v>554</v>
      </c>
      <c r="L137" s="60" t="s">
        <v>555</v>
      </c>
      <c r="M137" s="62"/>
      <c r="N137" s="62"/>
      <c r="O137" s="63">
        <v>137254</v>
      </c>
    </row>
    <row r="138" spans="1:15" x14ac:dyDescent="0.3">
      <c r="A138" s="76" t="s">
        <v>15</v>
      </c>
      <c r="B138" s="13">
        <v>42</v>
      </c>
      <c r="C138" s="13"/>
      <c r="D138" s="12" t="str">
        <f t="shared" si="39"/>
        <v>89</v>
      </c>
      <c r="E138" s="12" t="str">
        <f t="shared" si="40"/>
        <v>22</v>
      </c>
      <c r="F138" s="11">
        <v>44400</v>
      </c>
      <c r="G138" s="11" t="str">
        <f t="shared" si="41"/>
        <v>3541</v>
      </c>
      <c r="H138" s="11" t="str">
        <f>MID(G138,1,1)</f>
        <v>3</v>
      </c>
      <c r="I138" s="11" t="str">
        <f t="shared" si="42"/>
        <v>00</v>
      </c>
      <c r="J138" s="9" t="s">
        <v>414</v>
      </c>
      <c r="K138" s="10" t="s">
        <v>4</v>
      </c>
      <c r="L138" s="9" t="s">
        <v>206</v>
      </c>
      <c r="M138" s="8">
        <v>23662.19</v>
      </c>
      <c r="N138" s="8"/>
      <c r="O138" s="7"/>
    </row>
    <row r="139" spans="1:15" x14ac:dyDescent="0.3">
      <c r="A139" s="78"/>
      <c r="B139" s="13">
        <v>42</v>
      </c>
      <c r="C139" s="13"/>
      <c r="D139" s="12" t="str">
        <f t="shared" si="39"/>
        <v>23</v>
      </c>
      <c r="E139" s="12" t="str">
        <f t="shared" si="40"/>
        <v>22</v>
      </c>
      <c r="F139" s="11">
        <v>44400</v>
      </c>
      <c r="G139" s="11" t="str">
        <f t="shared" si="41"/>
        <v>3541</v>
      </c>
      <c r="H139" s="11" t="str">
        <f>MID(G139,1,1)</f>
        <v>3</v>
      </c>
      <c r="I139" s="11" t="str">
        <f t="shared" si="42"/>
        <v>00</v>
      </c>
      <c r="J139" s="9" t="s">
        <v>414</v>
      </c>
      <c r="K139" s="10" t="s">
        <v>1</v>
      </c>
      <c r="L139" s="9" t="s">
        <v>209</v>
      </c>
      <c r="M139" s="8"/>
      <c r="N139" s="8">
        <v>21956.99</v>
      </c>
      <c r="O139" s="7"/>
    </row>
    <row r="140" spans="1:15" x14ac:dyDescent="0.3">
      <c r="A140" s="77"/>
      <c r="B140" s="13">
        <v>42</v>
      </c>
      <c r="C140" s="13"/>
      <c r="D140" s="12" t="str">
        <f t="shared" si="39"/>
        <v>24</v>
      </c>
      <c r="E140" s="12" t="str">
        <f t="shared" si="40"/>
        <v>22</v>
      </c>
      <c r="F140" s="11">
        <v>44400</v>
      </c>
      <c r="G140" s="11" t="str">
        <f t="shared" si="41"/>
        <v>3541</v>
      </c>
      <c r="H140" s="11" t="str">
        <f>MID(G140,1,1)</f>
        <v>3</v>
      </c>
      <c r="I140" s="11" t="str">
        <f t="shared" si="42"/>
        <v>00</v>
      </c>
      <c r="J140" s="9" t="s">
        <v>414</v>
      </c>
      <c r="K140" s="10" t="s">
        <v>1</v>
      </c>
      <c r="L140" s="9" t="s">
        <v>208</v>
      </c>
      <c r="M140" s="8"/>
      <c r="N140" s="8">
        <v>1705.2</v>
      </c>
      <c r="O140" s="7"/>
    </row>
    <row r="141" spans="1:15" s="64" customFormat="1" x14ac:dyDescent="0.3">
      <c r="A141" s="68" t="s">
        <v>28</v>
      </c>
      <c r="B141" s="57">
        <v>43</v>
      </c>
      <c r="C141" s="57">
        <v>13</v>
      </c>
      <c r="D141" s="58" t="str">
        <f t="shared" ref="D141" si="44">MID(L141,10,2)</f>
        <v>68</v>
      </c>
      <c r="E141" s="58" t="str">
        <f t="shared" ref="E141" si="45">MID(L141,3,2)</f>
        <v>05</v>
      </c>
      <c r="F141" s="59">
        <v>44403</v>
      </c>
      <c r="G141" s="59" t="str">
        <f t="shared" ref="G141" si="46">MID(L141,12,4)</f>
        <v>1611</v>
      </c>
      <c r="H141" s="59" t="str">
        <f t="shared" ref="H141:H148" si="47">MID(G141,1,1)</f>
        <v>1</v>
      </c>
      <c r="I141" s="59" t="str">
        <f t="shared" ref="I141" si="48">MID(L141,16,2)</f>
        <v>00</v>
      </c>
      <c r="J141" s="60" t="s">
        <v>556</v>
      </c>
      <c r="K141" s="61" t="s">
        <v>554</v>
      </c>
      <c r="L141" s="60" t="s">
        <v>552</v>
      </c>
      <c r="M141" s="62"/>
      <c r="N141" s="62"/>
      <c r="O141" s="63">
        <v>803874</v>
      </c>
    </row>
    <row r="142" spans="1:15" s="64" customFormat="1" x14ac:dyDescent="0.3">
      <c r="A142" s="68" t="s">
        <v>28</v>
      </c>
      <c r="B142" s="57">
        <v>44</v>
      </c>
      <c r="C142" s="57">
        <v>13</v>
      </c>
      <c r="D142" s="58" t="str">
        <f t="shared" ref="D142:D158" si="49">MID(L142,10,2)</f>
        <v>68</v>
      </c>
      <c r="E142" s="58" t="str">
        <f t="shared" ref="E142:E158" si="50">MID(L142,3,2)</f>
        <v>05</v>
      </c>
      <c r="F142" s="59">
        <v>44403</v>
      </c>
      <c r="G142" s="59" t="str">
        <f t="shared" ref="G142:G158" si="51">MID(L142,12,4)</f>
        <v>1611</v>
      </c>
      <c r="H142" s="59" t="str">
        <f t="shared" si="47"/>
        <v>1</v>
      </c>
      <c r="I142" s="59" t="str">
        <f t="shared" ref="I142:I158" si="52">MID(L142,16,2)</f>
        <v>00</v>
      </c>
      <c r="J142" s="60" t="s">
        <v>556</v>
      </c>
      <c r="K142" s="61" t="s">
        <v>554</v>
      </c>
      <c r="L142" s="60" t="s">
        <v>552</v>
      </c>
      <c r="M142" s="62"/>
      <c r="N142" s="62"/>
      <c r="O142" s="63">
        <v>937869</v>
      </c>
    </row>
    <row r="143" spans="1:15" s="64" customFormat="1" x14ac:dyDescent="0.3">
      <c r="A143" s="68" t="s">
        <v>28</v>
      </c>
      <c r="B143" s="57">
        <v>45</v>
      </c>
      <c r="C143" s="57">
        <v>13</v>
      </c>
      <c r="D143" s="58" t="str">
        <f t="shared" si="49"/>
        <v>68</v>
      </c>
      <c r="E143" s="58" t="str">
        <f t="shared" si="50"/>
        <v>05</v>
      </c>
      <c r="F143" s="59">
        <v>44403</v>
      </c>
      <c r="G143" s="59" t="str">
        <f t="shared" si="51"/>
        <v>1611</v>
      </c>
      <c r="H143" s="59" t="str">
        <f t="shared" si="47"/>
        <v>1</v>
      </c>
      <c r="I143" s="59" t="str">
        <f t="shared" si="52"/>
        <v>00</v>
      </c>
      <c r="J143" s="60" t="s">
        <v>556</v>
      </c>
      <c r="K143" s="61" t="s">
        <v>554</v>
      </c>
      <c r="L143" s="60" t="s">
        <v>552</v>
      </c>
      <c r="M143" s="62"/>
      <c r="N143" s="62"/>
      <c r="O143" s="63">
        <v>175779</v>
      </c>
    </row>
    <row r="144" spans="1:15" s="64" customFormat="1" x14ac:dyDescent="0.3">
      <c r="A144" s="68" t="s">
        <v>28</v>
      </c>
      <c r="B144" s="57">
        <v>46</v>
      </c>
      <c r="C144" s="57">
        <v>13</v>
      </c>
      <c r="D144" s="58" t="str">
        <f t="shared" si="49"/>
        <v>68</v>
      </c>
      <c r="E144" s="58" t="str">
        <f t="shared" si="50"/>
        <v>05</v>
      </c>
      <c r="F144" s="59">
        <v>44403</v>
      </c>
      <c r="G144" s="59" t="str">
        <f t="shared" si="51"/>
        <v>1611</v>
      </c>
      <c r="H144" s="59" t="str">
        <f t="shared" si="47"/>
        <v>1</v>
      </c>
      <c r="I144" s="59" t="str">
        <f t="shared" si="52"/>
        <v>00</v>
      </c>
      <c r="J144" s="60" t="s">
        <v>556</v>
      </c>
      <c r="K144" s="61" t="s">
        <v>554</v>
      </c>
      <c r="L144" s="60" t="s">
        <v>552</v>
      </c>
      <c r="M144" s="62"/>
      <c r="N144" s="62"/>
      <c r="O144" s="63">
        <v>1367780</v>
      </c>
    </row>
    <row r="145" spans="1:15" s="64" customFormat="1" x14ac:dyDescent="0.3">
      <c r="A145" s="68" t="s">
        <v>28</v>
      </c>
      <c r="B145" s="57">
        <v>47</v>
      </c>
      <c r="C145" s="57">
        <v>13</v>
      </c>
      <c r="D145" s="58" t="str">
        <f t="shared" si="49"/>
        <v>68</v>
      </c>
      <c r="E145" s="58" t="str">
        <f t="shared" si="50"/>
        <v>05</v>
      </c>
      <c r="F145" s="59">
        <v>44404</v>
      </c>
      <c r="G145" s="59" t="str">
        <f t="shared" si="51"/>
        <v>1611</v>
      </c>
      <c r="H145" s="59" t="str">
        <f t="shared" si="47"/>
        <v>1</v>
      </c>
      <c r="I145" s="59" t="str">
        <f t="shared" si="52"/>
        <v>00</v>
      </c>
      <c r="J145" s="60" t="s">
        <v>556</v>
      </c>
      <c r="K145" s="61" t="s">
        <v>554</v>
      </c>
      <c r="L145" s="60" t="s">
        <v>552</v>
      </c>
      <c r="M145" s="62"/>
      <c r="N145" s="62"/>
      <c r="O145" s="63">
        <v>1866479</v>
      </c>
    </row>
    <row r="146" spans="1:15" s="64" customFormat="1" x14ac:dyDescent="0.3">
      <c r="A146" s="68" t="s">
        <v>28</v>
      </c>
      <c r="B146" s="57">
        <v>48</v>
      </c>
      <c r="C146" s="57">
        <v>13</v>
      </c>
      <c r="D146" s="58" t="str">
        <f t="shared" si="49"/>
        <v>68</v>
      </c>
      <c r="E146" s="58" t="str">
        <f t="shared" si="50"/>
        <v>05</v>
      </c>
      <c r="F146" s="59">
        <v>44404</v>
      </c>
      <c r="G146" s="59" t="str">
        <f t="shared" si="51"/>
        <v>1611</v>
      </c>
      <c r="H146" s="59" t="str">
        <f t="shared" si="47"/>
        <v>1</v>
      </c>
      <c r="I146" s="59" t="str">
        <f t="shared" si="52"/>
        <v>00</v>
      </c>
      <c r="J146" s="60" t="s">
        <v>556</v>
      </c>
      <c r="K146" s="61" t="s">
        <v>554</v>
      </c>
      <c r="L146" s="60" t="s">
        <v>552</v>
      </c>
      <c r="M146" s="62"/>
      <c r="N146" s="62"/>
      <c r="O146" s="63">
        <v>987462</v>
      </c>
    </row>
    <row r="147" spans="1:15" s="64" customFormat="1" x14ac:dyDescent="0.3">
      <c r="A147" s="68" t="s">
        <v>28</v>
      </c>
      <c r="B147" s="57">
        <v>49</v>
      </c>
      <c r="C147" s="57">
        <v>13</v>
      </c>
      <c r="D147" s="58" t="str">
        <f t="shared" si="49"/>
        <v>68</v>
      </c>
      <c r="E147" s="58" t="str">
        <f t="shared" si="50"/>
        <v>05</v>
      </c>
      <c r="F147" s="59">
        <v>44404</v>
      </c>
      <c r="G147" s="59" t="str">
        <f t="shared" si="51"/>
        <v>1611</v>
      </c>
      <c r="H147" s="59" t="str">
        <f t="shared" si="47"/>
        <v>1</v>
      </c>
      <c r="I147" s="59" t="str">
        <f t="shared" si="52"/>
        <v>00</v>
      </c>
      <c r="J147" s="60" t="s">
        <v>556</v>
      </c>
      <c r="K147" s="61" t="s">
        <v>554</v>
      </c>
      <c r="L147" s="60" t="s">
        <v>552</v>
      </c>
      <c r="M147" s="62"/>
      <c r="N147" s="62"/>
      <c r="O147" s="63">
        <v>564084</v>
      </c>
    </row>
    <row r="148" spans="1:15" s="64" customFormat="1" x14ac:dyDescent="0.3">
      <c r="A148" s="68" t="s">
        <v>28</v>
      </c>
      <c r="B148" s="57">
        <v>50</v>
      </c>
      <c r="C148" s="57">
        <v>13</v>
      </c>
      <c r="D148" s="58" t="str">
        <f t="shared" si="49"/>
        <v>68</v>
      </c>
      <c r="E148" s="58" t="str">
        <f t="shared" si="50"/>
        <v>05</v>
      </c>
      <c r="F148" s="59">
        <v>44404</v>
      </c>
      <c r="G148" s="59" t="str">
        <f t="shared" si="51"/>
        <v>1611</v>
      </c>
      <c r="H148" s="59" t="str">
        <f t="shared" si="47"/>
        <v>1</v>
      </c>
      <c r="I148" s="59" t="str">
        <f t="shared" si="52"/>
        <v>00</v>
      </c>
      <c r="J148" s="60" t="s">
        <v>556</v>
      </c>
      <c r="K148" s="61" t="s">
        <v>554</v>
      </c>
      <c r="L148" s="60" t="s">
        <v>552</v>
      </c>
      <c r="M148" s="62"/>
      <c r="N148" s="62"/>
      <c r="O148" s="63">
        <v>2032643</v>
      </c>
    </row>
    <row r="149" spans="1:15" x14ac:dyDescent="0.3">
      <c r="A149" s="76" t="s">
        <v>413</v>
      </c>
      <c r="B149" s="13">
        <v>51</v>
      </c>
      <c r="C149" s="13"/>
      <c r="D149" s="12" t="str">
        <f t="shared" si="49"/>
        <v>72</v>
      </c>
      <c r="E149" s="12" t="str">
        <f t="shared" si="50"/>
        <v>03</v>
      </c>
      <c r="F149" s="11">
        <v>44405</v>
      </c>
      <c r="G149" s="11" t="str">
        <f t="shared" si="51"/>
        <v>2421</v>
      </c>
      <c r="H149" s="11" t="str">
        <f t="shared" ref="H149:H180" si="53">MID(G149,1,1)</f>
        <v>2</v>
      </c>
      <c r="I149" s="11" t="str">
        <f t="shared" si="52"/>
        <v>02</v>
      </c>
      <c r="J149" s="9" t="s">
        <v>406</v>
      </c>
      <c r="K149" s="10" t="s">
        <v>4</v>
      </c>
      <c r="L149" s="9" t="s">
        <v>412</v>
      </c>
      <c r="M149" s="8">
        <v>385</v>
      </c>
      <c r="N149" s="8"/>
      <c r="O149" s="7"/>
    </row>
    <row r="150" spans="1:15" x14ac:dyDescent="0.3">
      <c r="A150" s="78"/>
      <c r="B150" s="13">
        <v>51</v>
      </c>
      <c r="C150" s="13"/>
      <c r="D150" s="12" t="str">
        <f t="shared" si="49"/>
        <v>86</v>
      </c>
      <c r="E150" s="12" t="str">
        <f t="shared" si="50"/>
        <v>07</v>
      </c>
      <c r="F150" s="11">
        <v>44405</v>
      </c>
      <c r="G150" s="11" t="str">
        <f t="shared" si="51"/>
        <v>2421</v>
      </c>
      <c r="H150" s="11" t="str">
        <f t="shared" si="53"/>
        <v>2</v>
      </c>
      <c r="I150" s="11" t="str">
        <f t="shared" si="52"/>
        <v>02</v>
      </c>
      <c r="J150" s="9" t="s">
        <v>406</v>
      </c>
      <c r="K150" s="10" t="s">
        <v>1</v>
      </c>
      <c r="L150" s="9" t="s">
        <v>378</v>
      </c>
      <c r="M150" s="8"/>
      <c r="N150" s="8">
        <v>385</v>
      </c>
      <c r="O150" s="7"/>
    </row>
    <row r="151" spans="1:15" x14ac:dyDescent="0.3">
      <c r="A151" s="78"/>
      <c r="B151" s="13">
        <v>51</v>
      </c>
      <c r="C151" s="13"/>
      <c r="D151" s="12" t="str">
        <f t="shared" si="49"/>
        <v>72</v>
      </c>
      <c r="E151" s="12" t="str">
        <f t="shared" si="50"/>
        <v>03</v>
      </c>
      <c r="F151" s="11">
        <v>44405</v>
      </c>
      <c r="G151" s="11" t="str">
        <f t="shared" si="51"/>
        <v>2471</v>
      </c>
      <c r="H151" s="11" t="str">
        <f t="shared" si="53"/>
        <v>2</v>
      </c>
      <c r="I151" s="11" t="str">
        <f t="shared" si="52"/>
        <v>02</v>
      </c>
      <c r="J151" s="9" t="s">
        <v>406</v>
      </c>
      <c r="K151" s="10" t="s">
        <v>4</v>
      </c>
      <c r="L151" s="9" t="s">
        <v>411</v>
      </c>
      <c r="M151" s="8">
        <v>1015</v>
      </c>
      <c r="N151" s="8"/>
      <c r="O151" s="7"/>
    </row>
    <row r="152" spans="1:15" x14ac:dyDescent="0.3">
      <c r="A152" s="78"/>
      <c r="B152" s="13">
        <v>51</v>
      </c>
      <c r="C152" s="13"/>
      <c r="D152" s="12" t="str">
        <f t="shared" si="49"/>
        <v>86</v>
      </c>
      <c r="E152" s="12" t="str">
        <f t="shared" si="50"/>
        <v>07</v>
      </c>
      <c r="F152" s="11">
        <v>44405</v>
      </c>
      <c r="G152" s="11" t="str">
        <f t="shared" si="51"/>
        <v>2471</v>
      </c>
      <c r="H152" s="11" t="str">
        <f t="shared" si="53"/>
        <v>2</v>
      </c>
      <c r="I152" s="11" t="str">
        <f t="shared" si="52"/>
        <v>02</v>
      </c>
      <c r="J152" s="9" t="s">
        <v>406</v>
      </c>
      <c r="K152" s="10" t="s">
        <v>1</v>
      </c>
      <c r="L152" s="9" t="s">
        <v>410</v>
      </c>
      <c r="M152" s="8"/>
      <c r="N152" s="8">
        <v>1015</v>
      </c>
      <c r="O152" s="7"/>
    </row>
    <row r="153" spans="1:15" x14ac:dyDescent="0.3">
      <c r="A153" s="78"/>
      <c r="B153" s="13">
        <v>51</v>
      </c>
      <c r="C153" s="13"/>
      <c r="D153" s="12" t="str">
        <f t="shared" si="49"/>
        <v>72</v>
      </c>
      <c r="E153" s="12" t="str">
        <f t="shared" si="50"/>
        <v>03</v>
      </c>
      <c r="F153" s="11">
        <v>44405</v>
      </c>
      <c r="G153" s="11" t="str">
        <f t="shared" si="51"/>
        <v>2481</v>
      </c>
      <c r="H153" s="11" t="str">
        <f t="shared" si="53"/>
        <v>2</v>
      </c>
      <c r="I153" s="11" t="str">
        <f t="shared" si="52"/>
        <v>02</v>
      </c>
      <c r="J153" s="9" t="s">
        <v>406</v>
      </c>
      <c r="K153" s="10" t="s">
        <v>4</v>
      </c>
      <c r="L153" s="9" t="s">
        <v>409</v>
      </c>
      <c r="M153" s="8">
        <v>608</v>
      </c>
      <c r="N153" s="8"/>
      <c r="O153" s="7"/>
    </row>
    <row r="154" spans="1:15" x14ac:dyDescent="0.3">
      <c r="A154" s="78"/>
      <c r="B154" s="13">
        <v>51</v>
      </c>
      <c r="C154" s="13"/>
      <c r="D154" s="12" t="str">
        <f t="shared" si="49"/>
        <v>86</v>
      </c>
      <c r="E154" s="12" t="str">
        <f t="shared" si="50"/>
        <v>07</v>
      </c>
      <c r="F154" s="11">
        <v>44405</v>
      </c>
      <c r="G154" s="11" t="str">
        <f t="shared" si="51"/>
        <v>2481</v>
      </c>
      <c r="H154" s="11" t="str">
        <f t="shared" si="53"/>
        <v>2</v>
      </c>
      <c r="I154" s="11" t="str">
        <f t="shared" si="52"/>
        <v>01</v>
      </c>
      <c r="J154" s="9" t="s">
        <v>406</v>
      </c>
      <c r="K154" s="10" t="s">
        <v>1</v>
      </c>
      <c r="L154" s="9" t="s">
        <v>408</v>
      </c>
      <c r="M154" s="8"/>
      <c r="N154" s="8">
        <v>608</v>
      </c>
      <c r="O154" s="7"/>
    </row>
    <row r="155" spans="1:15" x14ac:dyDescent="0.3">
      <c r="A155" s="78"/>
      <c r="B155" s="13">
        <v>51</v>
      </c>
      <c r="C155" s="13"/>
      <c r="D155" s="12" t="str">
        <f t="shared" si="49"/>
        <v>72</v>
      </c>
      <c r="E155" s="12" t="str">
        <f t="shared" si="50"/>
        <v>03</v>
      </c>
      <c r="F155" s="11">
        <v>44405</v>
      </c>
      <c r="G155" s="11" t="str">
        <f t="shared" si="51"/>
        <v>2491</v>
      </c>
      <c r="H155" s="11" t="str">
        <f t="shared" si="53"/>
        <v>2</v>
      </c>
      <c r="I155" s="11" t="str">
        <f t="shared" si="52"/>
        <v>02</v>
      </c>
      <c r="J155" s="9" t="s">
        <v>406</v>
      </c>
      <c r="K155" s="10" t="s">
        <v>4</v>
      </c>
      <c r="L155" s="9" t="s">
        <v>407</v>
      </c>
      <c r="M155" s="8">
        <v>1167</v>
      </c>
      <c r="N155" s="8"/>
      <c r="O155" s="7"/>
    </row>
    <row r="156" spans="1:15" x14ac:dyDescent="0.3">
      <c r="A156" s="77"/>
      <c r="B156" s="13">
        <v>51</v>
      </c>
      <c r="C156" s="13"/>
      <c r="D156" s="12" t="str">
        <f t="shared" si="49"/>
        <v>86</v>
      </c>
      <c r="E156" s="12" t="str">
        <f t="shared" si="50"/>
        <v>07</v>
      </c>
      <c r="F156" s="11">
        <v>44405</v>
      </c>
      <c r="G156" s="11" t="str">
        <f t="shared" si="51"/>
        <v>2491</v>
      </c>
      <c r="H156" s="11" t="str">
        <f t="shared" si="53"/>
        <v>2</v>
      </c>
      <c r="I156" s="11" t="str">
        <f t="shared" si="52"/>
        <v>01</v>
      </c>
      <c r="J156" s="9" t="s">
        <v>406</v>
      </c>
      <c r="K156" s="10" t="s">
        <v>1</v>
      </c>
      <c r="L156" s="9" t="s">
        <v>251</v>
      </c>
      <c r="M156" s="8"/>
      <c r="N156" s="8">
        <v>1167</v>
      </c>
      <c r="O156" s="7"/>
    </row>
    <row r="157" spans="1:15" x14ac:dyDescent="0.3">
      <c r="A157" s="76" t="s">
        <v>9</v>
      </c>
      <c r="B157" s="13">
        <v>52</v>
      </c>
      <c r="C157" s="13"/>
      <c r="D157" s="12" t="str">
        <f t="shared" si="49"/>
        <v>80</v>
      </c>
      <c r="E157" s="12" t="str">
        <f t="shared" si="50"/>
        <v>05</v>
      </c>
      <c r="F157" s="11">
        <v>44405</v>
      </c>
      <c r="G157" s="11" t="str">
        <f t="shared" si="51"/>
        <v>2111</v>
      </c>
      <c r="H157" s="11" t="str">
        <f t="shared" si="53"/>
        <v>2</v>
      </c>
      <c r="I157" s="11" t="str">
        <f t="shared" si="52"/>
        <v>02</v>
      </c>
      <c r="J157" s="9" t="s">
        <v>405</v>
      </c>
      <c r="K157" s="10" t="s">
        <v>4</v>
      </c>
      <c r="L157" s="9" t="s">
        <v>38</v>
      </c>
      <c r="M157" s="8">
        <v>8473</v>
      </c>
      <c r="N157" s="8"/>
      <c r="O157" s="7"/>
    </row>
    <row r="158" spans="1:15" x14ac:dyDescent="0.3">
      <c r="A158" s="77"/>
      <c r="B158" s="13">
        <v>52</v>
      </c>
      <c r="C158" s="13"/>
      <c r="D158" s="12" t="str">
        <f t="shared" si="49"/>
        <v>82</v>
      </c>
      <c r="E158" s="12" t="str">
        <f t="shared" si="50"/>
        <v>08</v>
      </c>
      <c r="F158" s="11">
        <v>44405</v>
      </c>
      <c r="G158" s="11" t="str">
        <f t="shared" si="51"/>
        <v>2111</v>
      </c>
      <c r="H158" s="11" t="str">
        <f t="shared" si="53"/>
        <v>2</v>
      </c>
      <c r="I158" s="11" t="str">
        <f t="shared" si="52"/>
        <v>01</v>
      </c>
      <c r="J158" s="9" t="s">
        <v>405</v>
      </c>
      <c r="K158" s="10" t="s">
        <v>1</v>
      </c>
      <c r="L158" s="9" t="s">
        <v>404</v>
      </c>
      <c r="M158" s="8"/>
      <c r="N158" s="8">
        <v>8473</v>
      </c>
      <c r="O158" s="7"/>
    </row>
    <row r="159" spans="1:15" x14ac:dyDescent="0.3">
      <c r="A159" s="32" t="s">
        <v>82</v>
      </c>
      <c r="B159" s="31">
        <v>53</v>
      </c>
      <c r="C159" s="31" t="s">
        <v>81</v>
      </c>
      <c r="D159" s="30" t="s">
        <v>81</v>
      </c>
      <c r="E159" s="30" t="s">
        <v>81</v>
      </c>
      <c r="F159" s="30" t="s">
        <v>81</v>
      </c>
      <c r="G159" s="30" t="s">
        <v>81</v>
      </c>
      <c r="H159" s="30" t="str">
        <f t="shared" si="53"/>
        <v>C</v>
      </c>
      <c r="I159" s="30" t="s">
        <v>81</v>
      </c>
      <c r="J159" s="30" t="s">
        <v>403</v>
      </c>
      <c r="K159" s="30"/>
      <c r="L159" s="30"/>
      <c r="M159" s="30"/>
      <c r="N159" s="30"/>
      <c r="O159" s="29"/>
    </row>
    <row r="160" spans="1:15" x14ac:dyDescent="0.3">
      <c r="A160" s="76" t="s">
        <v>28</v>
      </c>
      <c r="B160" s="13">
        <v>54</v>
      </c>
      <c r="C160" s="13"/>
      <c r="D160" s="12" t="str">
        <f t="shared" ref="D160:D191" si="54">MID(L160,10,2)</f>
        <v>18</v>
      </c>
      <c r="E160" s="12" t="str">
        <f t="shared" ref="E160:E191" si="55">MID(L160,3,2)</f>
        <v>05</v>
      </c>
      <c r="F160" s="11">
        <v>44410</v>
      </c>
      <c r="G160" s="11" t="str">
        <f t="shared" ref="G160:G191" si="56">MID(L160,12,4)</f>
        <v>2491</v>
      </c>
      <c r="H160" s="11" t="str">
        <f t="shared" si="53"/>
        <v>2</v>
      </c>
      <c r="I160" s="11" t="str">
        <f t="shared" ref="I160:I191" si="57">MID(L160,16,2)</f>
        <v>02</v>
      </c>
      <c r="J160" s="9" t="s">
        <v>402</v>
      </c>
      <c r="K160" s="10" t="s">
        <v>4</v>
      </c>
      <c r="L160" s="9" t="s">
        <v>182</v>
      </c>
      <c r="M160" s="8">
        <v>25500</v>
      </c>
      <c r="N160" s="8"/>
      <c r="O160" s="7"/>
    </row>
    <row r="161" spans="1:15" x14ac:dyDescent="0.3">
      <c r="A161" s="78"/>
      <c r="B161" s="13">
        <v>54</v>
      </c>
      <c r="C161" s="13"/>
      <c r="D161" s="12" t="str">
        <f t="shared" si="54"/>
        <v>16</v>
      </c>
      <c r="E161" s="12" t="str">
        <f t="shared" si="55"/>
        <v>05</v>
      </c>
      <c r="F161" s="11">
        <v>44410</v>
      </c>
      <c r="G161" s="11" t="str">
        <f t="shared" si="56"/>
        <v>2491</v>
      </c>
      <c r="H161" s="11" t="str">
        <f t="shared" si="53"/>
        <v>2</v>
      </c>
      <c r="I161" s="11" t="str">
        <f t="shared" si="57"/>
        <v>02</v>
      </c>
      <c r="J161" s="9" t="s">
        <v>402</v>
      </c>
      <c r="K161" s="10" t="s">
        <v>1</v>
      </c>
      <c r="L161" s="9" t="s">
        <v>343</v>
      </c>
      <c r="M161" s="8"/>
      <c r="N161" s="8">
        <v>14000</v>
      </c>
      <c r="O161" s="7"/>
    </row>
    <row r="162" spans="1:15" x14ac:dyDescent="0.3">
      <c r="A162" s="78"/>
      <c r="B162" s="13">
        <v>54</v>
      </c>
      <c r="C162" s="13"/>
      <c r="D162" s="12" t="str">
        <f t="shared" si="54"/>
        <v>17</v>
      </c>
      <c r="E162" s="12" t="str">
        <f t="shared" si="55"/>
        <v>05</v>
      </c>
      <c r="F162" s="11">
        <v>44410</v>
      </c>
      <c r="G162" s="11" t="str">
        <f t="shared" si="56"/>
        <v>2491</v>
      </c>
      <c r="H162" s="11" t="str">
        <f t="shared" si="53"/>
        <v>2</v>
      </c>
      <c r="I162" s="11" t="str">
        <f t="shared" si="57"/>
        <v>02</v>
      </c>
      <c r="J162" s="9" t="s">
        <v>402</v>
      </c>
      <c r="K162" s="10" t="s">
        <v>1</v>
      </c>
      <c r="L162" s="9" t="s">
        <v>342</v>
      </c>
      <c r="M162" s="8"/>
      <c r="N162" s="8">
        <v>11000</v>
      </c>
      <c r="O162" s="7"/>
    </row>
    <row r="163" spans="1:15" x14ac:dyDescent="0.3">
      <c r="A163" s="77"/>
      <c r="B163" s="13">
        <v>54</v>
      </c>
      <c r="C163" s="13"/>
      <c r="D163" s="12" t="str">
        <f t="shared" si="54"/>
        <v>18</v>
      </c>
      <c r="E163" s="12" t="str">
        <f t="shared" si="55"/>
        <v>05</v>
      </c>
      <c r="F163" s="11">
        <v>44410</v>
      </c>
      <c r="G163" s="11" t="str">
        <f t="shared" si="56"/>
        <v>2491</v>
      </c>
      <c r="H163" s="11" t="str">
        <f t="shared" si="53"/>
        <v>2</v>
      </c>
      <c r="I163" s="11" t="str">
        <f t="shared" si="57"/>
        <v>01</v>
      </c>
      <c r="J163" s="9" t="s">
        <v>402</v>
      </c>
      <c r="K163" s="10" t="s">
        <v>1</v>
      </c>
      <c r="L163" s="9" t="s">
        <v>345</v>
      </c>
      <c r="M163" s="8"/>
      <c r="N163" s="8">
        <v>500</v>
      </c>
      <c r="O163" s="7"/>
    </row>
    <row r="164" spans="1:15" x14ac:dyDescent="0.3">
      <c r="A164" s="76" t="s">
        <v>9</v>
      </c>
      <c r="B164" s="13">
        <v>55</v>
      </c>
      <c r="C164" s="13"/>
      <c r="D164" s="12" t="str">
        <f t="shared" si="54"/>
        <v>80</v>
      </c>
      <c r="E164" s="12" t="str">
        <f t="shared" si="55"/>
        <v>05</v>
      </c>
      <c r="F164" s="11">
        <v>44418</v>
      </c>
      <c r="G164" s="11" t="str">
        <f t="shared" si="56"/>
        <v>5191</v>
      </c>
      <c r="H164" s="11" t="str">
        <f t="shared" si="53"/>
        <v>5</v>
      </c>
      <c r="I164" s="11" t="str">
        <f t="shared" si="57"/>
        <v>00</v>
      </c>
      <c r="J164" s="9" t="s">
        <v>401</v>
      </c>
      <c r="K164" s="10" t="s">
        <v>4</v>
      </c>
      <c r="L164" s="9" t="s">
        <v>358</v>
      </c>
      <c r="M164" s="8">
        <v>40000</v>
      </c>
      <c r="N164" s="8"/>
      <c r="O164" s="7"/>
    </row>
    <row r="165" spans="1:15" x14ac:dyDescent="0.3">
      <c r="A165" s="77"/>
      <c r="B165" s="13">
        <v>55</v>
      </c>
      <c r="C165" s="13"/>
      <c r="D165" s="12" t="str">
        <f t="shared" si="54"/>
        <v>26</v>
      </c>
      <c r="E165" s="12" t="str">
        <f t="shared" si="55"/>
        <v>08</v>
      </c>
      <c r="F165" s="11">
        <v>44418</v>
      </c>
      <c r="G165" s="11" t="str">
        <f t="shared" si="56"/>
        <v>5191</v>
      </c>
      <c r="H165" s="11" t="str">
        <f t="shared" si="53"/>
        <v>5</v>
      </c>
      <c r="I165" s="11" t="str">
        <f t="shared" si="57"/>
        <v>00</v>
      </c>
      <c r="J165" s="9" t="s">
        <v>401</v>
      </c>
      <c r="K165" s="10" t="s">
        <v>1</v>
      </c>
      <c r="L165" s="9" t="s">
        <v>400</v>
      </c>
      <c r="M165" s="8"/>
      <c r="N165" s="8">
        <v>40000</v>
      </c>
      <c r="O165" s="7"/>
    </row>
    <row r="166" spans="1:15" x14ac:dyDescent="0.3">
      <c r="A166" s="76" t="s">
        <v>50</v>
      </c>
      <c r="B166" s="28">
        <v>56</v>
      </c>
      <c r="C166" s="28">
        <v>14</v>
      </c>
      <c r="D166" s="27" t="str">
        <f t="shared" si="54"/>
        <v>69</v>
      </c>
      <c r="E166" s="27" t="str">
        <f t="shared" si="55"/>
        <v>02</v>
      </c>
      <c r="F166" s="26">
        <v>44426</v>
      </c>
      <c r="G166" s="26" t="str">
        <f t="shared" si="56"/>
        <v>3531</v>
      </c>
      <c r="H166" s="26" t="str">
        <f t="shared" si="53"/>
        <v>3</v>
      </c>
      <c r="I166" s="26" t="str">
        <f t="shared" si="57"/>
        <v>00</v>
      </c>
      <c r="J166" s="24" t="s">
        <v>399</v>
      </c>
      <c r="K166" s="25" t="s">
        <v>46</v>
      </c>
      <c r="L166" s="24" t="s">
        <v>289</v>
      </c>
      <c r="M166" s="23">
        <v>22500</v>
      </c>
      <c r="N166" s="23"/>
      <c r="O166" s="22"/>
    </row>
    <row r="167" spans="1:15" x14ac:dyDescent="0.3">
      <c r="A167" s="77"/>
      <c r="B167" s="28">
        <v>56</v>
      </c>
      <c r="C167" s="28">
        <v>14</v>
      </c>
      <c r="D167" s="27" t="str">
        <f t="shared" si="54"/>
        <v>01</v>
      </c>
      <c r="E167" s="27" t="str">
        <f t="shared" si="55"/>
        <v>01</v>
      </c>
      <c r="F167" s="26">
        <v>44426</v>
      </c>
      <c r="G167" s="26" t="str">
        <f t="shared" si="56"/>
        <v>3511</v>
      </c>
      <c r="H167" s="26" t="str">
        <f t="shared" si="53"/>
        <v>3</v>
      </c>
      <c r="I167" s="26" t="str">
        <f t="shared" si="57"/>
        <v>00</v>
      </c>
      <c r="J167" s="24" t="s">
        <v>399</v>
      </c>
      <c r="K167" s="25" t="s">
        <v>40</v>
      </c>
      <c r="L167" s="24" t="s">
        <v>398</v>
      </c>
      <c r="M167" s="23"/>
      <c r="N167" s="23">
        <v>22500</v>
      </c>
      <c r="O167" s="22"/>
    </row>
    <row r="168" spans="1:15" x14ac:dyDescent="0.3">
      <c r="A168" s="76" t="s">
        <v>28</v>
      </c>
      <c r="B168" s="28">
        <v>57</v>
      </c>
      <c r="C168" s="28">
        <v>15</v>
      </c>
      <c r="D168" s="27" t="str">
        <f t="shared" si="54"/>
        <v>16</v>
      </c>
      <c r="E168" s="27" t="str">
        <f t="shared" si="55"/>
        <v>05</v>
      </c>
      <c r="F168" s="26">
        <v>44427</v>
      </c>
      <c r="G168" s="26" t="str">
        <f t="shared" si="56"/>
        <v>3512</v>
      </c>
      <c r="H168" s="26" t="str">
        <f t="shared" si="53"/>
        <v>3</v>
      </c>
      <c r="I168" s="26" t="str">
        <f t="shared" si="57"/>
        <v>00</v>
      </c>
      <c r="J168" s="24" t="s">
        <v>395</v>
      </c>
      <c r="K168" s="25" t="s">
        <v>46</v>
      </c>
      <c r="L168" s="24" t="s">
        <v>397</v>
      </c>
      <c r="M168" s="23">
        <v>20000</v>
      </c>
      <c r="N168" s="23"/>
      <c r="O168" s="22"/>
    </row>
    <row r="169" spans="1:15" x14ac:dyDescent="0.3">
      <c r="A169" s="78"/>
      <c r="B169" s="28">
        <v>57</v>
      </c>
      <c r="C169" s="28">
        <v>15</v>
      </c>
      <c r="D169" s="27" t="str">
        <f t="shared" si="54"/>
        <v>17</v>
      </c>
      <c r="E169" s="27" t="str">
        <f t="shared" si="55"/>
        <v>05</v>
      </c>
      <c r="F169" s="26">
        <v>44427</v>
      </c>
      <c r="G169" s="26" t="str">
        <f t="shared" si="56"/>
        <v>3512</v>
      </c>
      <c r="H169" s="26" t="str">
        <f t="shared" si="53"/>
        <v>3</v>
      </c>
      <c r="I169" s="26" t="str">
        <f t="shared" si="57"/>
        <v>00</v>
      </c>
      <c r="J169" s="24" t="s">
        <v>395</v>
      </c>
      <c r="K169" s="25" t="s">
        <v>46</v>
      </c>
      <c r="L169" s="24" t="s">
        <v>396</v>
      </c>
      <c r="M169" s="23">
        <v>20000</v>
      </c>
      <c r="N169" s="23"/>
      <c r="O169" s="22"/>
    </row>
    <row r="170" spans="1:15" x14ac:dyDescent="0.3">
      <c r="A170" s="77"/>
      <c r="B170" s="28">
        <v>57</v>
      </c>
      <c r="C170" s="28">
        <v>15</v>
      </c>
      <c r="D170" s="27" t="str">
        <f t="shared" si="54"/>
        <v>18</v>
      </c>
      <c r="E170" s="27" t="str">
        <f t="shared" si="55"/>
        <v>05</v>
      </c>
      <c r="F170" s="26">
        <v>44427</v>
      </c>
      <c r="G170" s="26" t="str">
        <f t="shared" si="56"/>
        <v>3391</v>
      </c>
      <c r="H170" s="26" t="str">
        <f t="shared" si="53"/>
        <v>3</v>
      </c>
      <c r="I170" s="26" t="str">
        <f t="shared" si="57"/>
        <v>00</v>
      </c>
      <c r="J170" s="24" t="s">
        <v>395</v>
      </c>
      <c r="K170" s="25" t="s">
        <v>40</v>
      </c>
      <c r="L170" s="24" t="s">
        <v>394</v>
      </c>
      <c r="M170" s="23"/>
      <c r="N170" s="23">
        <v>40000</v>
      </c>
      <c r="O170" s="22"/>
    </row>
    <row r="171" spans="1:15" x14ac:dyDescent="0.3">
      <c r="A171" s="76" t="s">
        <v>28</v>
      </c>
      <c r="B171" s="13">
        <v>58</v>
      </c>
      <c r="C171" s="13"/>
      <c r="D171" s="12" t="str">
        <f t="shared" si="54"/>
        <v>79</v>
      </c>
      <c r="E171" s="12" t="str">
        <f t="shared" si="55"/>
        <v>05</v>
      </c>
      <c r="F171" s="11">
        <v>44434</v>
      </c>
      <c r="G171" s="11" t="str">
        <f t="shared" si="56"/>
        <v>2911</v>
      </c>
      <c r="H171" s="11" t="str">
        <f t="shared" si="53"/>
        <v>2</v>
      </c>
      <c r="I171" s="11" t="str">
        <f t="shared" si="57"/>
        <v>00</v>
      </c>
      <c r="J171" s="9" t="s">
        <v>392</v>
      </c>
      <c r="K171" s="10" t="s">
        <v>4</v>
      </c>
      <c r="L171" s="9" t="s">
        <v>393</v>
      </c>
      <c r="M171" s="8">
        <v>1500</v>
      </c>
      <c r="N171" s="8"/>
      <c r="O171" s="7"/>
    </row>
    <row r="172" spans="1:15" x14ac:dyDescent="0.3">
      <c r="A172" s="77"/>
      <c r="B172" s="13">
        <v>58</v>
      </c>
      <c r="C172" s="13"/>
      <c r="D172" s="12" t="str">
        <f t="shared" si="54"/>
        <v>80</v>
      </c>
      <c r="E172" s="12" t="str">
        <f t="shared" si="55"/>
        <v>05</v>
      </c>
      <c r="F172" s="11">
        <v>44434</v>
      </c>
      <c r="G172" s="11" t="str">
        <f t="shared" si="56"/>
        <v>2911</v>
      </c>
      <c r="H172" s="11" t="str">
        <f t="shared" si="53"/>
        <v>2</v>
      </c>
      <c r="I172" s="11" t="str">
        <f t="shared" si="57"/>
        <v>01</v>
      </c>
      <c r="J172" s="9" t="s">
        <v>392</v>
      </c>
      <c r="K172" s="10" t="s">
        <v>1</v>
      </c>
      <c r="L172" s="9" t="s">
        <v>391</v>
      </c>
      <c r="M172" s="8"/>
      <c r="N172" s="8">
        <v>1500</v>
      </c>
      <c r="O172" s="7"/>
    </row>
    <row r="173" spans="1:15" x14ac:dyDescent="0.3">
      <c r="A173" s="76" t="s">
        <v>15</v>
      </c>
      <c r="B173" s="13">
        <v>59</v>
      </c>
      <c r="C173" s="13"/>
      <c r="D173" s="12" t="str">
        <f t="shared" si="54"/>
        <v>01</v>
      </c>
      <c r="E173" s="12" t="str">
        <f t="shared" si="55"/>
        <v>01</v>
      </c>
      <c r="F173" s="11">
        <v>44435</v>
      </c>
      <c r="G173" s="11" t="str">
        <f t="shared" si="56"/>
        <v>3721</v>
      </c>
      <c r="H173" s="11" t="str">
        <f t="shared" si="53"/>
        <v>3</v>
      </c>
      <c r="I173" s="11" t="str">
        <f t="shared" si="57"/>
        <v>00</v>
      </c>
      <c r="J173" s="9" t="s">
        <v>388</v>
      </c>
      <c r="K173" s="10" t="s">
        <v>4</v>
      </c>
      <c r="L173" s="9" t="s">
        <v>390</v>
      </c>
      <c r="M173" s="8">
        <v>2500</v>
      </c>
      <c r="N173" s="8"/>
      <c r="O173" s="7"/>
    </row>
    <row r="174" spans="1:15" x14ac:dyDescent="0.3">
      <c r="A174" s="78"/>
      <c r="B174" s="13">
        <v>59</v>
      </c>
      <c r="C174" s="13"/>
      <c r="D174" s="12" t="str">
        <f t="shared" si="54"/>
        <v>65</v>
      </c>
      <c r="E174" s="12" t="str">
        <f t="shared" si="55"/>
        <v>07</v>
      </c>
      <c r="F174" s="11">
        <v>44435</v>
      </c>
      <c r="G174" s="11" t="str">
        <f t="shared" si="56"/>
        <v>3721</v>
      </c>
      <c r="H174" s="11" t="str">
        <f t="shared" si="53"/>
        <v>3</v>
      </c>
      <c r="I174" s="11" t="str">
        <f t="shared" si="57"/>
        <v>00</v>
      </c>
      <c r="J174" s="9" t="s">
        <v>388</v>
      </c>
      <c r="K174" s="10" t="s">
        <v>4</v>
      </c>
      <c r="L174" s="9" t="s">
        <v>389</v>
      </c>
      <c r="M174" s="8">
        <v>2500</v>
      </c>
      <c r="N174" s="8"/>
      <c r="O174" s="7"/>
    </row>
    <row r="175" spans="1:15" x14ac:dyDescent="0.3">
      <c r="A175" s="78"/>
      <c r="B175" s="13">
        <v>59</v>
      </c>
      <c r="C175" s="13"/>
      <c r="D175" s="12" t="str">
        <f t="shared" si="54"/>
        <v>22</v>
      </c>
      <c r="E175" s="12" t="str">
        <f t="shared" si="55"/>
        <v>22</v>
      </c>
      <c r="F175" s="11">
        <v>44435</v>
      </c>
      <c r="G175" s="11" t="str">
        <f t="shared" si="56"/>
        <v>3721</v>
      </c>
      <c r="H175" s="11" t="str">
        <f t="shared" si="53"/>
        <v>3</v>
      </c>
      <c r="I175" s="11" t="str">
        <f t="shared" si="57"/>
        <v>00</v>
      </c>
      <c r="J175" s="9" t="s">
        <v>388</v>
      </c>
      <c r="K175" s="10" t="s">
        <v>1</v>
      </c>
      <c r="L175" s="9" t="s">
        <v>387</v>
      </c>
      <c r="M175" s="8"/>
      <c r="N175" s="8">
        <v>5000</v>
      </c>
      <c r="O175" s="7"/>
    </row>
    <row r="176" spans="1:15" x14ac:dyDescent="0.3">
      <c r="A176" s="75" t="s">
        <v>28</v>
      </c>
      <c r="B176" s="13">
        <v>60</v>
      </c>
      <c r="C176" s="13"/>
      <c r="D176" s="12" t="str">
        <f t="shared" si="54"/>
        <v>75</v>
      </c>
      <c r="E176" s="12" t="str">
        <f t="shared" si="55"/>
        <v>04</v>
      </c>
      <c r="F176" s="11">
        <v>44438</v>
      </c>
      <c r="G176" s="11" t="str">
        <f t="shared" si="56"/>
        <v>3551</v>
      </c>
      <c r="H176" s="11" t="str">
        <f t="shared" si="53"/>
        <v>3</v>
      </c>
      <c r="I176" s="11" t="str">
        <f t="shared" si="57"/>
        <v>00</v>
      </c>
      <c r="J176" s="9" t="s">
        <v>379</v>
      </c>
      <c r="K176" s="10" t="s">
        <v>4</v>
      </c>
      <c r="L176" s="9" t="s">
        <v>386</v>
      </c>
      <c r="M176" s="8">
        <v>10000</v>
      </c>
      <c r="N176" s="8"/>
      <c r="O176" s="7"/>
    </row>
    <row r="177" spans="1:15" x14ac:dyDescent="0.3">
      <c r="A177" s="75"/>
      <c r="B177" s="13">
        <v>60</v>
      </c>
      <c r="C177" s="13"/>
      <c r="D177" s="12" t="str">
        <f t="shared" si="54"/>
        <v>56</v>
      </c>
      <c r="E177" s="12" t="str">
        <f t="shared" si="55"/>
        <v>06</v>
      </c>
      <c r="F177" s="11">
        <v>44438</v>
      </c>
      <c r="G177" s="11" t="str">
        <f t="shared" si="56"/>
        <v>3551</v>
      </c>
      <c r="H177" s="11" t="str">
        <f t="shared" si="53"/>
        <v>3</v>
      </c>
      <c r="I177" s="11" t="str">
        <f t="shared" si="57"/>
        <v>00</v>
      </c>
      <c r="J177" s="9" t="s">
        <v>379</v>
      </c>
      <c r="K177" s="10" t="s">
        <v>4</v>
      </c>
      <c r="L177" s="9" t="s">
        <v>385</v>
      </c>
      <c r="M177" s="8">
        <v>10000</v>
      </c>
      <c r="N177" s="8"/>
      <c r="O177" s="7"/>
    </row>
    <row r="178" spans="1:15" x14ac:dyDescent="0.3">
      <c r="A178" s="75"/>
      <c r="B178" s="13">
        <v>60</v>
      </c>
      <c r="C178" s="13"/>
      <c r="D178" s="12" t="str">
        <f t="shared" si="54"/>
        <v>89</v>
      </c>
      <c r="E178" s="12" t="str">
        <f t="shared" si="55"/>
        <v>22</v>
      </c>
      <c r="F178" s="11">
        <v>44438</v>
      </c>
      <c r="G178" s="11" t="str">
        <f t="shared" si="56"/>
        <v>3551</v>
      </c>
      <c r="H178" s="11" t="str">
        <f t="shared" si="53"/>
        <v>3</v>
      </c>
      <c r="I178" s="11" t="str">
        <f t="shared" si="57"/>
        <v>00</v>
      </c>
      <c r="J178" s="9" t="s">
        <v>379</v>
      </c>
      <c r="K178" s="10" t="s">
        <v>4</v>
      </c>
      <c r="L178" s="9" t="s">
        <v>384</v>
      </c>
      <c r="M178" s="8">
        <v>10000</v>
      </c>
      <c r="N178" s="8"/>
      <c r="O178" s="7"/>
    </row>
    <row r="179" spans="1:15" x14ac:dyDescent="0.3">
      <c r="A179" s="75"/>
      <c r="B179" s="13">
        <v>60</v>
      </c>
      <c r="C179" s="13"/>
      <c r="D179" s="12" t="str">
        <f t="shared" si="54"/>
        <v>24</v>
      </c>
      <c r="E179" s="12" t="str">
        <f t="shared" si="55"/>
        <v>22</v>
      </c>
      <c r="F179" s="11">
        <v>44438</v>
      </c>
      <c r="G179" s="11" t="str">
        <f t="shared" si="56"/>
        <v>3551</v>
      </c>
      <c r="H179" s="11" t="str">
        <f t="shared" si="53"/>
        <v>3</v>
      </c>
      <c r="I179" s="11" t="str">
        <f t="shared" si="57"/>
        <v>00</v>
      </c>
      <c r="J179" s="9" t="s">
        <v>379</v>
      </c>
      <c r="K179" s="10" t="s">
        <v>4</v>
      </c>
      <c r="L179" s="9" t="s">
        <v>383</v>
      </c>
      <c r="M179" s="8">
        <v>10000</v>
      </c>
      <c r="N179" s="8"/>
      <c r="O179" s="7"/>
    </row>
    <row r="180" spans="1:15" x14ac:dyDescent="0.3">
      <c r="A180" s="75"/>
      <c r="B180" s="13">
        <v>60</v>
      </c>
      <c r="C180" s="13"/>
      <c r="D180" s="12" t="str">
        <f t="shared" si="54"/>
        <v>95</v>
      </c>
      <c r="E180" s="12" t="str">
        <f t="shared" si="55"/>
        <v>07</v>
      </c>
      <c r="F180" s="11">
        <v>44438</v>
      </c>
      <c r="G180" s="11" t="str">
        <f t="shared" si="56"/>
        <v>3551</v>
      </c>
      <c r="H180" s="11" t="str">
        <f t="shared" si="53"/>
        <v>3</v>
      </c>
      <c r="I180" s="11" t="str">
        <f t="shared" si="57"/>
        <v>00</v>
      </c>
      <c r="J180" s="9" t="s">
        <v>379</v>
      </c>
      <c r="K180" s="10" t="s">
        <v>4</v>
      </c>
      <c r="L180" s="9" t="s">
        <v>138</v>
      </c>
      <c r="M180" s="8">
        <v>15000</v>
      </c>
      <c r="N180" s="8"/>
      <c r="O180" s="7"/>
    </row>
    <row r="181" spans="1:15" x14ac:dyDescent="0.3">
      <c r="A181" s="75"/>
      <c r="B181" s="13">
        <v>60</v>
      </c>
      <c r="C181" s="13"/>
      <c r="D181" s="12" t="str">
        <f t="shared" si="54"/>
        <v>92</v>
      </c>
      <c r="E181" s="12" t="str">
        <f t="shared" si="55"/>
        <v>07</v>
      </c>
      <c r="F181" s="11">
        <v>44438</v>
      </c>
      <c r="G181" s="11" t="str">
        <f t="shared" si="56"/>
        <v>3551</v>
      </c>
      <c r="H181" s="11" t="str">
        <f t="shared" ref="H181:H212" si="58">MID(G181,1,1)</f>
        <v>3</v>
      </c>
      <c r="I181" s="11" t="str">
        <f t="shared" si="57"/>
        <v>00</v>
      </c>
      <c r="J181" s="9" t="s">
        <v>379</v>
      </c>
      <c r="K181" s="10" t="s">
        <v>4</v>
      </c>
      <c r="L181" s="9" t="s">
        <v>139</v>
      </c>
      <c r="M181" s="8">
        <v>15000</v>
      </c>
      <c r="N181" s="8"/>
      <c r="O181" s="7"/>
    </row>
    <row r="182" spans="1:15" x14ac:dyDescent="0.3">
      <c r="A182" s="75"/>
      <c r="B182" s="13">
        <v>60</v>
      </c>
      <c r="C182" s="13"/>
      <c r="D182" s="12" t="str">
        <f t="shared" si="54"/>
        <v>61</v>
      </c>
      <c r="E182" s="12" t="str">
        <f t="shared" si="55"/>
        <v>04</v>
      </c>
      <c r="F182" s="11">
        <v>44438</v>
      </c>
      <c r="G182" s="11" t="str">
        <f t="shared" si="56"/>
        <v>3551</v>
      </c>
      <c r="H182" s="11" t="str">
        <f t="shared" si="58"/>
        <v>3</v>
      </c>
      <c r="I182" s="11" t="str">
        <f t="shared" si="57"/>
        <v>00</v>
      </c>
      <c r="J182" s="9" t="s">
        <v>379</v>
      </c>
      <c r="K182" s="10" t="s">
        <v>1</v>
      </c>
      <c r="L182" s="9" t="s">
        <v>134</v>
      </c>
      <c r="M182" s="8"/>
      <c r="N182" s="8">
        <v>10000</v>
      </c>
      <c r="O182" s="7"/>
    </row>
    <row r="183" spans="1:15" x14ac:dyDescent="0.3">
      <c r="A183" s="75"/>
      <c r="B183" s="13">
        <v>60</v>
      </c>
      <c r="C183" s="13"/>
      <c r="D183" s="12" t="str">
        <f t="shared" si="54"/>
        <v>80</v>
      </c>
      <c r="E183" s="12" t="str">
        <f t="shared" si="55"/>
        <v>05</v>
      </c>
      <c r="F183" s="11">
        <v>44438</v>
      </c>
      <c r="G183" s="11" t="str">
        <f t="shared" si="56"/>
        <v>3551</v>
      </c>
      <c r="H183" s="11" t="str">
        <f t="shared" si="58"/>
        <v>3</v>
      </c>
      <c r="I183" s="11" t="str">
        <f t="shared" si="57"/>
        <v>00</v>
      </c>
      <c r="J183" s="9" t="s">
        <v>379</v>
      </c>
      <c r="K183" s="10" t="s">
        <v>1</v>
      </c>
      <c r="L183" s="9" t="s">
        <v>382</v>
      </c>
      <c r="M183" s="8"/>
      <c r="N183" s="8">
        <v>30000</v>
      </c>
      <c r="O183" s="7"/>
    </row>
    <row r="184" spans="1:15" x14ac:dyDescent="0.3">
      <c r="A184" s="75"/>
      <c r="B184" s="13">
        <v>60</v>
      </c>
      <c r="C184" s="13"/>
      <c r="D184" s="12" t="str">
        <f t="shared" si="54"/>
        <v>86</v>
      </c>
      <c r="E184" s="12" t="str">
        <f t="shared" si="55"/>
        <v>07</v>
      </c>
      <c r="F184" s="11">
        <v>44438</v>
      </c>
      <c r="G184" s="11" t="str">
        <f t="shared" si="56"/>
        <v>3551</v>
      </c>
      <c r="H184" s="11" t="str">
        <f t="shared" si="58"/>
        <v>3</v>
      </c>
      <c r="I184" s="11" t="str">
        <f t="shared" si="57"/>
        <v>00</v>
      </c>
      <c r="J184" s="9" t="s">
        <v>379</v>
      </c>
      <c r="K184" s="10" t="s">
        <v>1</v>
      </c>
      <c r="L184" s="9" t="s">
        <v>381</v>
      </c>
      <c r="M184" s="8"/>
      <c r="N184" s="8">
        <v>10000</v>
      </c>
      <c r="O184" s="7"/>
    </row>
    <row r="185" spans="1:15" x14ac:dyDescent="0.3">
      <c r="A185" s="75"/>
      <c r="B185" s="13">
        <v>60</v>
      </c>
      <c r="C185" s="13"/>
      <c r="D185" s="12" t="str">
        <f t="shared" si="54"/>
        <v>69</v>
      </c>
      <c r="E185" s="12" t="str">
        <f t="shared" si="55"/>
        <v>02</v>
      </c>
      <c r="F185" s="11">
        <v>44438</v>
      </c>
      <c r="G185" s="11" t="str">
        <f t="shared" si="56"/>
        <v>3551</v>
      </c>
      <c r="H185" s="11" t="str">
        <f t="shared" si="58"/>
        <v>3</v>
      </c>
      <c r="I185" s="11" t="str">
        <f t="shared" si="57"/>
        <v>00</v>
      </c>
      <c r="J185" s="9" t="s">
        <v>379</v>
      </c>
      <c r="K185" s="10" t="s">
        <v>1</v>
      </c>
      <c r="L185" s="9" t="s">
        <v>380</v>
      </c>
      <c r="M185" s="8"/>
      <c r="N185" s="8">
        <v>5000</v>
      </c>
      <c r="O185" s="7"/>
    </row>
    <row r="186" spans="1:15" x14ac:dyDescent="0.3">
      <c r="A186" s="75"/>
      <c r="B186" s="13">
        <v>60</v>
      </c>
      <c r="C186" s="13"/>
      <c r="D186" s="12" t="str">
        <f t="shared" si="54"/>
        <v>65</v>
      </c>
      <c r="E186" s="12" t="str">
        <f t="shared" si="55"/>
        <v>07</v>
      </c>
      <c r="F186" s="11">
        <v>44438</v>
      </c>
      <c r="G186" s="11" t="str">
        <f t="shared" si="56"/>
        <v>3551</v>
      </c>
      <c r="H186" s="11" t="str">
        <f t="shared" si="58"/>
        <v>3</v>
      </c>
      <c r="I186" s="11" t="str">
        <f t="shared" si="57"/>
        <v>00</v>
      </c>
      <c r="J186" s="9" t="s">
        <v>379</v>
      </c>
      <c r="K186" s="10" t="s">
        <v>1</v>
      </c>
      <c r="L186" s="9" t="s">
        <v>136</v>
      </c>
      <c r="M186" s="8"/>
      <c r="N186" s="8">
        <v>15000</v>
      </c>
      <c r="O186" s="7"/>
    </row>
    <row r="187" spans="1:15" x14ac:dyDescent="0.3">
      <c r="A187" s="76" t="s">
        <v>57</v>
      </c>
      <c r="B187" s="13">
        <v>61</v>
      </c>
      <c r="C187" s="13"/>
      <c r="D187" s="12" t="str">
        <f t="shared" si="54"/>
        <v>86</v>
      </c>
      <c r="E187" s="12" t="str">
        <f t="shared" si="55"/>
        <v>07</v>
      </c>
      <c r="F187" s="11">
        <v>44446</v>
      </c>
      <c r="G187" s="11" t="str">
        <f t="shared" si="56"/>
        <v>2421</v>
      </c>
      <c r="H187" s="11" t="str">
        <f t="shared" si="58"/>
        <v>2</v>
      </c>
      <c r="I187" s="11" t="str">
        <f t="shared" si="57"/>
        <v>02</v>
      </c>
      <c r="J187" s="9" t="s">
        <v>377</v>
      </c>
      <c r="K187" s="10" t="s">
        <v>4</v>
      </c>
      <c r="L187" s="9" t="s">
        <v>378</v>
      </c>
      <c r="M187" s="8">
        <v>10000</v>
      </c>
      <c r="N187" s="8"/>
      <c r="O187" s="7"/>
    </row>
    <row r="188" spans="1:15" x14ac:dyDescent="0.3">
      <c r="A188" s="77"/>
      <c r="B188" s="13">
        <v>61</v>
      </c>
      <c r="C188" s="13"/>
      <c r="D188" s="12" t="str">
        <f t="shared" si="54"/>
        <v>86</v>
      </c>
      <c r="E188" s="12" t="str">
        <f t="shared" si="55"/>
        <v>07</v>
      </c>
      <c r="F188" s="11">
        <v>44446</v>
      </c>
      <c r="G188" s="11" t="str">
        <f t="shared" si="56"/>
        <v>2421</v>
      </c>
      <c r="H188" s="11" t="str">
        <f t="shared" si="58"/>
        <v>2</v>
      </c>
      <c r="I188" s="11" t="str">
        <f t="shared" si="57"/>
        <v>01</v>
      </c>
      <c r="J188" s="9" t="s">
        <v>377</v>
      </c>
      <c r="K188" s="10" t="s">
        <v>1</v>
      </c>
      <c r="L188" s="9" t="s">
        <v>244</v>
      </c>
      <c r="M188" s="8"/>
      <c r="N188" s="8">
        <v>10000</v>
      </c>
      <c r="O188" s="7"/>
    </row>
    <row r="189" spans="1:15" x14ac:dyDescent="0.3">
      <c r="A189" s="76" t="s">
        <v>9</v>
      </c>
      <c r="B189" s="13">
        <v>62</v>
      </c>
      <c r="C189" s="13"/>
      <c r="D189" s="12" t="str">
        <f t="shared" si="54"/>
        <v>68</v>
      </c>
      <c r="E189" s="12" t="str">
        <f t="shared" si="55"/>
        <v>05</v>
      </c>
      <c r="F189" s="11">
        <v>44460</v>
      </c>
      <c r="G189" s="11" t="str">
        <f t="shared" si="56"/>
        <v>3821</v>
      </c>
      <c r="H189" s="11" t="str">
        <f t="shared" si="58"/>
        <v>3</v>
      </c>
      <c r="I189" s="11" t="str">
        <f t="shared" si="57"/>
        <v>01</v>
      </c>
      <c r="J189" s="9" t="s">
        <v>375</v>
      </c>
      <c r="K189" s="10" t="s">
        <v>4</v>
      </c>
      <c r="L189" s="9" t="s">
        <v>376</v>
      </c>
      <c r="M189" s="8">
        <v>300</v>
      </c>
      <c r="N189" s="8"/>
      <c r="O189" s="7"/>
    </row>
    <row r="190" spans="1:15" x14ac:dyDescent="0.3">
      <c r="A190" s="77"/>
      <c r="B190" s="13">
        <v>62</v>
      </c>
      <c r="C190" s="13"/>
      <c r="D190" s="12" t="str">
        <f t="shared" si="54"/>
        <v>26</v>
      </c>
      <c r="E190" s="12" t="str">
        <f t="shared" si="55"/>
        <v>08</v>
      </c>
      <c r="F190" s="11">
        <v>44460</v>
      </c>
      <c r="G190" s="11" t="str">
        <f t="shared" si="56"/>
        <v>3821</v>
      </c>
      <c r="H190" s="11" t="str">
        <f t="shared" si="58"/>
        <v>3</v>
      </c>
      <c r="I190" s="11" t="str">
        <f t="shared" si="57"/>
        <v>01</v>
      </c>
      <c r="J190" s="9" t="s">
        <v>375</v>
      </c>
      <c r="K190" s="10" t="s">
        <v>1</v>
      </c>
      <c r="L190" s="9" t="s">
        <v>374</v>
      </c>
      <c r="M190" s="8"/>
      <c r="N190" s="8">
        <v>300</v>
      </c>
      <c r="O190" s="7"/>
    </row>
    <row r="191" spans="1:15" x14ac:dyDescent="0.3">
      <c r="A191" s="76" t="s">
        <v>28</v>
      </c>
      <c r="B191" s="13">
        <v>63</v>
      </c>
      <c r="C191" s="13"/>
      <c r="D191" s="12" t="str">
        <f t="shared" si="54"/>
        <v>68</v>
      </c>
      <c r="E191" s="12" t="str">
        <f t="shared" si="55"/>
        <v>05</v>
      </c>
      <c r="F191" s="11">
        <v>44461</v>
      </c>
      <c r="G191" s="11" t="str">
        <f t="shared" si="56"/>
        <v>2711</v>
      </c>
      <c r="H191" s="11" t="str">
        <f t="shared" si="58"/>
        <v>2</v>
      </c>
      <c r="I191" s="11" t="str">
        <f t="shared" si="57"/>
        <v>01</v>
      </c>
      <c r="J191" s="9" t="s">
        <v>373</v>
      </c>
      <c r="K191" s="10" t="s">
        <v>4</v>
      </c>
      <c r="L191" s="9" t="s">
        <v>113</v>
      </c>
      <c r="M191" s="8">
        <v>8932</v>
      </c>
      <c r="N191" s="8"/>
      <c r="O191" s="7"/>
    </row>
    <row r="192" spans="1:15" x14ac:dyDescent="0.3">
      <c r="A192" s="77"/>
      <c r="B192" s="13">
        <v>63</v>
      </c>
      <c r="C192" s="13"/>
      <c r="D192" s="12" t="str">
        <f t="shared" ref="D192:D223" si="59">MID(L192,10,2)</f>
        <v>80</v>
      </c>
      <c r="E192" s="12" t="str">
        <f t="shared" ref="E192:E223" si="60">MID(L192,3,2)</f>
        <v>05</v>
      </c>
      <c r="F192" s="11">
        <v>44461</v>
      </c>
      <c r="G192" s="11" t="str">
        <f t="shared" ref="G192:G223" si="61">MID(L192,12,4)</f>
        <v>2711</v>
      </c>
      <c r="H192" s="11" t="str">
        <f t="shared" si="58"/>
        <v>2</v>
      </c>
      <c r="I192" s="11" t="str">
        <f t="shared" ref="I192:I223" si="62">MID(L192,16,2)</f>
        <v>00</v>
      </c>
      <c r="J192" s="9" t="s">
        <v>373</v>
      </c>
      <c r="K192" s="10" t="s">
        <v>1</v>
      </c>
      <c r="L192" s="9" t="s">
        <v>372</v>
      </c>
      <c r="M192" s="8"/>
      <c r="N192" s="8">
        <v>8932</v>
      </c>
      <c r="O192" s="7"/>
    </row>
    <row r="193" spans="1:15" x14ac:dyDescent="0.3">
      <c r="A193" s="76" t="s">
        <v>28</v>
      </c>
      <c r="B193" s="28">
        <v>64</v>
      </c>
      <c r="C193" s="28">
        <v>16</v>
      </c>
      <c r="D193" s="27" t="str">
        <f t="shared" si="59"/>
        <v>22</v>
      </c>
      <c r="E193" s="27" t="str">
        <f t="shared" si="60"/>
        <v>22</v>
      </c>
      <c r="F193" s="26">
        <v>44468</v>
      </c>
      <c r="G193" s="26" t="str">
        <f t="shared" si="61"/>
        <v>3992</v>
      </c>
      <c r="H193" s="26" t="str">
        <f t="shared" si="58"/>
        <v>3</v>
      </c>
      <c r="I193" s="26" t="str">
        <f t="shared" si="62"/>
        <v>17</v>
      </c>
      <c r="J193" s="24" t="s">
        <v>371</v>
      </c>
      <c r="K193" s="25" t="s">
        <v>46</v>
      </c>
      <c r="L193" s="24" t="s">
        <v>14</v>
      </c>
      <c r="M193" s="23">
        <v>200000</v>
      </c>
      <c r="N193" s="23"/>
      <c r="O193" s="22"/>
    </row>
    <row r="194" spans="1:15" x14ac:dyDescent="0.3">
      <c r="A194" s="77"/>
      <c r="B194" s="28">
        <v>64</v>
      </c>
      <c r="C194" s="28">
        <v>16</v>
      </c>
      <c r="D194" s="27" t="str">
        <f t="shared" si="59"/>
        <v>68</v>
      </c>
      <c r="E194" s="27" t="str">
        <f t="shared" si="60"/>
        <v>05</v>
      </c>
      <c r="F194" s="26">
        <v>44468</v>
      </c>
      <c r="G194" s="26" t="str">
        <f t="shared" si="61"/>
        <v>3331</v>
      </c>
      <c r="H194" s="26" t="str">
        <f t="shared" si="58"/>
        <v>3</v>
      </c>
      <c r="I194" s="26" t="str">
        <f t="shared" si="62"/>
        <v>00</v>
      </c>
      <c r="J194" s="24" t="s">
        <v>370</v>
      </c>
      <c r="K194" s="25" t="s">
        <v>40</v>
      </c>
      <c r="L194" s="24" t="s">
        <v>129</v>
      </c>
      <c r="M194" s="23"/>
      <c r="N194" s="23">
        <v>200000</v>
      </c>
      <c r="O194" s="22"/>
    </row>
    <row r="195" spans="1:15" x14ac:dyDescent="0.3">
      <c r="A195" s="76" t="s">
        <v>28</v>
      </c>
      <c r="B195" s="13">
        <v>65</v>
      </c>
      <c r="C195" s="13"/>
      <c r="D195" s="12" t="str">
        <f t="shared" si="59"/>
        <v>80</v>
      </c>
      <c r="E195" s="12" t="str">
        <f t="shared" si="60"/>
        <v>05</v>
      </c>
      <c r="F195" s="11">
        <v>44468</v>
      </c>
      <c r="G195" s="11" t="str">
        <f t="shared" si="61"/>
        <v>2111</v>
      </c>
      <c r="H195" s="11" t="str">
        <f t="shared" si="58"/>
        <v>2</v>
      </c>
      <c r="I195" s="11" t="str">
        <f t="shared" si="62"/>
        <v>02</v>
      </c>
      <c r="J195" s="9" t="s">
        <v>369</v>
      </c>
      <c r="K195" s="10" t="s">
        <v>4</v>
      </c>
      <c r="L195" s="9" t="s">
        <v>38</v>
      </c>
      <c r="M195" s="8">
        <v>4000</v>
      </c>
      <c r="N195" s="8"/>
      <c r="O195" s="7"/>
    </row>
    <row r="196" spans="1:15" x14ac:dyDescent="0.3">
      <c r="A196" s="77"/>
      <c r="B196" s="13">
        <v>65</v>
      </c>
      <c r="C196" s="13"/>
      <c r="D196" s="12" t="str">
        <f t="shared" si="59"/>
        <v>79</v>
      </c>
      <c r="E196" s="12" t="str">
        <f t="shared" si="60"/>
        <v>05</v>
      </c>
      <c r="F196" s="11">
        <v>44468</v>
      </c>
      <c r="G196" s="11" t="str">
        <f t="shared" si="61"/>
        <v>2111</v>
      </c>
      <c r="H196" s="11" t="str">
        <f t="shared" si="58"/>
        <v>2</v>
      </c>
      <c r="I196" s="11" t="str">
        <f t="shared" si="62"/>
        <v>01</v>
      </c>
      <c r="J196" s="9" t="s">
        <v>369</v>
      </c>
      <c r="K196" s="10" t="s">
        <v>1</v>
      </c>
      <c r="L196" s="9" t="s">
        <v>225</v>
      </c>
      <c r="M196" s="8"/>
      <c r="N196" s="8">
        <v>4000</v>
      </c>
      <c r="O196" s="7"/>
    </row>
    <row r="197" spans="1:15" x14ac:dyDescent="0.3">
      <c r="A197" s="76" t="s">
        <v>5</v>
      </c>
      <c r="B197" s="28">
        <v>66</v>
      </c>
      <c r="C197" s="28">
        <v>17</v>
      </c>
      <c r="D197" s="27" t="str">
        <f t="shared" si="59"/>
        <v>62</v>
      </c>
      <c r="E197" s="27" t="str">
        <f t="shared" si="60"/>
        <v>06</v>
      </c>
      <c r="F197" s="26">
        <v>44470</v>
      </c>
      <c r="G197" s="26" t="str">
        <f t="shared" si="61"/>
        <v>3311</v>
      </c>
      <c r="H197" s="26" t="str">
        <f t="shared" si="58"/>
        <v>3</v>
      </c>
      <c r="I197" s="26" t="str">
        <f t="shared" si="62"/>
        <v>00</v>
      </c>
      <c r="J197" s="24" t="s">
        <v>368</v>
      </c>
      <c r="K197" s="25" t="s">
        <v>46</v>
      </c>
      <c r="L197" s="24" t="s">
        <v>131</v>
      </c>
      <c r="M197" s="23">
        <v>60000</v>
      </c>
      <c r="N197" s="23"/>
      <c r="O197" s="22"/>
    </row>
    <row r="198" spans="1:15" x14ac:dyDescent="0.3">
      <c r="A198" s="77"/>
      <c r="B198" s="28">
        <v>66</v>
      </c>
      <c r="C198" s="28">
        <v>17</v>
      </c>
      <c r="D198" s="27" t="str">
        <f t="shared" si="59"/>
        <v>56</v>
      </c>
      <c r="E198" s="27" t="str">
        <f t="shared" si="60"/>
        <v>06</v>
      </c>
      <c r="F198" s="26">
        <v>44470</v>
      </c>
      <c r="G198" s="26" t="str">
        <f t="shared" si="61"/>
        <v>3331</v>
      </c>
      <c r="H198" s="26" t="str">
        <f t="shared" si="58"/>
        <v>3</v>
      </c>
      <c r="I198" s="26" t="str">
        <f t="shared" si="62"/>
        <v>00</v>
      </c>
      <c r="J198" s="24" t="s">
        <v>368</v>
      </c>
      <c r="K198" s="25" t="s">
        <v>40</v>
      </c>
      <c r="L198" s="24" t="s">
        <v>367</v>
      </c>
      <c r="M198" s="23"/>
      <c r="N198" s="23">
        <v>60000</v>
      </c>
      <c r="O198" s="22"/>
    </row>
    <row r="199" spans="1:15" x14ac:dyDescent="0.3">
      <c r="A199" s="76" t="s">
        <v>50</v>
      </c>
      <c r="B199" s="28">
        <v>67</v>
      </c>
      <c r="C199" s="28">
        <v>18</v>
      </c>
      <c r="D199" s="27" t="str">
        <f t="shared" si="59"/>
        <v>22</v>
      </c>
      <c r="E199" s="27" t="str">
        <f t="shared" si="60"/>
        <v>22</v>
      </c>
      <c r="F199" s="26">
        <v>44475</v>
      </c>
      <c r="G199" s="26" t="str">
        <f t="shared" si="61"/>
        <v>3992</v>
      </c>
      <c r="H199" s="26" t="str">
        <f t="shared" si="58"/>
        <v>3</v>
      </c>
      <c r="I199" s="26" t="str">
        <f t="shared" si="62"/>
        <v>31</v>
      </c>
      <c r="J199" s="24" t="s">
        <v>366</v>
      </c>
      <c r="K199" s="25" t="s">
        <v>46</v>
      </c>
      <c r="L199" s="24" t="s">
        <v>99</v>
      </c>
      <c r="M199" s="23">
        <v>330000</v>
      </c>
      <c r="N199" s="23"/>
      <c r="O199" s="22"/>
    </row>
    <row r="200" spans="1:15" x14ac:dyDescent="0.3">
      <c r="A200" s="77"/>
      <c r="B200" s="28">
        <v>67</v>
      </c>
      <c r="C200" s="28">
        <v>18</v>
      </c>
      <c r="D200" s="27" t="str">
        <f t="shared" si="59"/>
        <v>23</v>
      </c>
      <c r="E200" s="27" t="str">
        <f t="shared" si="60"/>
        <v>22</v>
      </c>
      <c r="F200" s="26">
        <v>44475</v>
      </c>
      <c r="G200" s="26" t="str">
        <f t="shared" si="61"/>
        <v>3512</v>
      </c>
      <c r="H200" s="26" t="str">
        <f t="shared" si="58"/>
        <v>3</v>
      </c>
      <c r="I200" s="26" t="str">
        <f t="shared" si="62"/>
        <v>00</v>
      </c>
      <c r="J200" s="24" t="s">
        <v>366</v>
      </c>
      <c r="K200" s="25" t="s">
        <v>40</v>
      </c>
      <c r="L200" s="24" t="s">
        <v>234</v>
      </c>
      <c r="M200" s="23"/>
      <c r="N200" s="23">
        <v>330000</v>
      </c>
      <c r="O200" s="22"/>
    </row>
    <row r="201" spans="1:15" x14ac:dyDescent="0.3">
      <c r="A201" s="76" t="s">
        <v>15</v>
      </c>
      <c r="B201" s="13">
        <v>68</v>
      </c>
      <c r="C201" s="13"/>
      <c r="D201" s="12" t="str">
        <f t="shared" si="59"/>
        <v>23</v>
      </c>
      <c r="E201" s="12" t="str">
        <f t="shared" si="60"/>
        <v>22</v>
      </c>
      <c r="F201" s="11">
        <v>44475</v>
      </c>
      <c r="G201" s="11" t="str">
        <f t="shared" si="61"/>
        <v>5641</v>
      </c>
      <c r="H201" s="11" t="str">
        <f t="shared" si="58"/>
        <v>5</v>
      </c>
      <c r="I201" s="11" t="str">
        <f t="shared" si="62"/>
        <v>00</v>
      </c>
      <c r="J201" s="9" t="s">
        <v>363</v>
      </c>
      <c r="K201" s="10" t="s">
        <v>4</v>
      </c>
      <c r="L201" s="9" t="s">
        <v>365</v>
      </c>
      <c r="M201" s="8">
        <v>13250</v>
      </c>
      <c r="N201" s="8"/>
      <c r="O201" s="7"/>
    </row>
    <row r="202" spans="1:15" x14ac:dyDescent="0.3">
      <c r="A202" s="78"/>
      <c r="B202" s="13">
        <v>68</v>
      </c>
      <c r="C202" s="13"/>
      <c r="D202" s="12" t="str">
        <f t="shared" si="59"/>
        <v>89</v>
      </c>
      <c r="E202" s="12" t="str">
        <f t="shared" si="60"/>
        <v>22</v>
      </c>
      <c r="F202" s="11">
        <v>44475</v>
      </c>
      <c r="G202" s="11" t="str">
        <f t="shared" si="61"/>
        <v>5641</v>
      </c>
      <c r="H202" s="11" t="str">
        <f t="shared" si="58"/>
        <v>5</v>
      </c>
      <c r="I202" s="11" t="str">
        <f t="shared" si="62"/>
        <v>00</v>
      </c>
      <c r="J202" s="9" t="s">
        <v>363</v>
      </c>
      <c r="K202" s="10" t="s">
        <v>4</v>
      </c>
      <c r="L202" s="9" t="s">
        <v>364</v>
      </c>
      <c r="M202" s="8">
        <v>13250</v>
      </c>
      <c r="N202" s="8"/>
      <c r="O202" s="7"/>
    </row>
    <row r="203" spans="1:15" x14ac:dyDescent="0.3">
      <c r="A203" s="77"/>
      <c r="B203" s="13">
        <v>68</v>
      </c>
      <c r="C203" s="13"/>
      <c r="D203" s="12" t="str">
        <f t="shared" si="59"/>
        <v>22</v>
      </c>
      <c r="E203" s="12" t="str">
        <f t="shared" si="60"/>
        <v>22</v>
      </c>
      <c r="F203" s="11">
        <v>44475</v>
      </c>
      <c r="G203" s="11" t="str">
        <f t="shared" si="61"/>
        <v>5641</v>
      </c>
      <c r="H203" s="11" t="str">
        <f t="shared" si="58"/>
        <v>5</v>
      </c>
      <c r="I203" s="11" t="str">
        <f t="shared" si="62"/>
        <v>00</v>
      </c>
      <c r="J203" s="9" t="s">
        <v>363</v>
      </c>
      <c r="K203" s="10" t="s">
        <v>1</v>
      </c>
      <c r="L203" s="9" t="s">
        <v>362</v>
      </c>
      <c r="M203" s="8"/>
      <c r="N203" s="8">
        <v>26500</v>
      </c>
      <c r="O203" s="7"/>
    </row>
    <row r="204" spans="1:15" x14ac:dyDescent="0.3">
      <c r="A204" s="76" t="s">
        <v>15</v>
      </c>
      <c r="B204" s="13">
        <v>69</v>
      </c>
      <c r="C204" s="13"/>
      <c r="D204" s="12" t="str">
        <f t="shared" si="59"/>
        <v>22</v>
      </c>
      <c r="E204" s="12" t="str">
        <f t="shared" si="60"/>
        <v>22</v>
      </c>
      <c r="F204" s="11">
        <v>44475</v>
      </c>
      <c r="G204" s="11" t="str">
        <f t="shared" si="61"/>
        <v>3992</v>
      </c>
      <c r="H204" s="11" t="str">
        <f t="shared" si="58"/>
        <v>3</v>
      </c>
      <c r="I204" s="11" t="str">
        <f t="shared" si="62"/>
        <v>23</v>
      </c>
      <c r="J204" s="9" t="s">
        <v>361</v>
      </c>
      <c r="K204" s="10" t="s">
        <v>4</v>
      </c>
      <c r="L204" s="9" t="s">
        <v>97</v>
      </c>
      <c r="M204" s="8">
        <v>2901299.2000000002</v>
      </c>
      <c r="N204" s="8"/>
      <c r="O204" s="7"/>
    </row>
    <row r="205" spans="1:15" x14ac:dyDescent="0.3">
      <c r="A205" s="77"/>
      <c r="B205" s="13">
        <v>69</v>
      </c>
      <c r="C205" s="13"/>
      <c r="D205" s="12" t="str">
        <f t="shared" si="59"/>
        <v>22</v>
      </c>
      <c r="E205" s="12" t="str">
        <f t="shared" si="60"/>
        <v>22</v>
      </c>
      <c r="F205" s="11">
        <v>44475</v>
      </c>
      <c r="G205" s="11" t="str">
        <f t="shared" si="61"/>
        <v>3992</v>
      </c>
      <c r="H205" s="11" t="str">
        <f t="shared" si="58"/>
        <v>3</v>
      </c>
      <c r="I205" s="11" t="str">
        <f t="shared" si="62"/>
        <v>03</v>
      </c>
      <c r="J205" s="9" t="s">
        <v>361</v>
      </c>
      <c r="K205" s="10" t="s">
        <v>1</v>
      </c>
      <c r="L205" s="9" t="s">
        <v>216</v>
      </c>
      <c r="M205" s="8"/>
      <c r="N205" s="8">
        <v>2901299.2000000002</v>
      </c>
      <c r="O205" s="7"/>
    </row>
    <row r="206" spans="1:15" x14ac:dyDescent="0.3">
      <c r="A206" s="76" t="s">
        <v>50</v>
      </c>
      <c r="B206" s="28">
        <v>70</v>
      </c>
      <c r="C206" s="28">
        <v>19</v>
      </c>
      <c r="D206" s="27" t="str">
        <f t="shared" si="59"/>
        <v>61</v>
      </c>
      <c r="E206" s="27" t="str">
        <f t="shared" si="60"/>
        <v>04</v>
      </c>
      <c r="F206" s="26">
        <v>44475</v>
      </c>
      <c r="G206" s="26" t="str">
        <f t="shared" si="61"/>
        <v>5111</v>
      </c>
      <c r="H206" s="26" t="str">
        <f t="shared" si="58"/>
        <v>5</v>
      </c>
      <c r="I206" s="26" t="str">
        <f t="shared" si="62"/>
        <v>00</v>
      </c>
      <c r="J206" s="24" t="s">
        <v>349</v>
      </c>
      <c r="K206" s="25" t="s">
        <v>46</v>
      </c>
      <c r="L206" s="24" t="s">
        <v>117</v>
      </c>
      <c r="M206" s="23">
        <v>7470</v>
      </c>
      <c r="N206" s="23"/>
      <c r="O206" s="22"/>
    </row>
    <row r="207" spans="1:15" x14ac:dyDescent="0.3">
      <c r="A207" s="78"/>
      <c r="B207" s="28">
        <v>70</v>
      </c>
      <c r="C207" s="28">
        <v>19</v>
      </c>
      <c r="D207" s="27" t="str">
        <f t="shared" si="59"/>
        <v>61</v>
      </c>
      <c r="E207" s="27" t="str">
        <f t="shared" si="60"/>
        <v>04</v>
      </c>
      <c r="F207" s="26">
        <v>44475</v>
      </c>
      <c r="G207" s="26" t="str">
        <f t="shared" si="61"/>
        <v>5891</v>
      </c>
      <c r="H207" s="26" t="str">
        <f t="shared" si="58"/>
        <v>5</v>
      </c>
      <c r="I207" s="26" t="str">
        <f t="shared" si="62"/>
        <v>00</v>
      </c>
      <c r="J207" s="24" t="s">
        <v>349</v>
      </c>
      <c r="K207" s="25" t="s">
        <v>46</v>
      </c>
      <c r="L207" s="24" t="s">
        <v>360</v>
      </c>
      <c r="M207" s="23">
        <v>25000</v>
      </c>
      <c r="N207" s="23"/>
      <c r="O207" s="22"/>
    </row>
    <row r="208" spans="1:15" x14ac:dyDescent="0.3">
      <c r="A208" s="78"/>
      <c r="B208" s="28">
        <v>70</v>
      </c>
      <c r="C208" s="28">
        <v>19</v>
      </c>
      <c r="D208" s="27" t="str">
        <f t="shared" si="59"/>
        <v>18</v>
      </c>
      <c r="E208" s="27" t="str">
        <f t="shared" si="60"/>
        <v>05</v>
      </c>
      <c r="F208" s="26">
        <v>44475</v>
      </c>
      <c r="G208" s="26" t="str">
        <f t="shared" si="61"/>
        <v>5661</v>
      </c>
      <c r="H208" s="26" t="str">
        <f t="shared" si="58"/>
        <v>5</v>
      </c>
      <c r="I208" s="26" t="str">
        <f t="shared" si="62"/>
        <v>00</v>
      </c>
      <c r="J208" s="24" t="s">
        <v>349</v>
      </c>
      <c r="K208" s="25" t="s">
        <v>46</v>
      </c>
      <c r="L208" s="24" t="s">
        <v>359</v>
      </c>
      <c r="M208" s="23">
        <v>82100</v>
      </c>
      <c r="N208" s="23"/>
      <c r="O208" s="22"/>
    </row>
    <row r="209" spans="1:15" x14ac:dyDescent="0.3">
      <c r="A209" s="78"/>
      <c r="B209" s="28">
        <v>70</v>
      </c>
      <c r="C209" s="28">
        <v>19</v>
      </c>
      <c r="D209" s="27" t="str">
        <f t="shared" si="59"/>
        <v>80</v>
      </c>
      <c r="E209" s="27" t="str">
        <f t="shared" si="60"/>
        <v>05</v>
      </c>
      <c r="F209" s="26">
        <v>44475</v>
      </c>
      <c r="G209" s="26" t="str">
        <f t="shared" si="61"/>
        <v>5191</v>
      </c>
      <c r="H209" s="26" t="str">
        <f t="shared" si="58"/>
        <v>5</v>
      </c>
      <c r="I209" s="26" t="str">
        <f t="shared" si="62"/>
        <v>00</v>
      </c>
      <c r="J209" s="24" t="s">
        <v>349</v>
      </c>
      <c r="K209" s="25" t="s">
        <v>46</v>
      </c>
      <c r="L209" s="24" t="s">
        <v>358</v>
      </c>
      <c r="M209" s="23">
        <v>70200</v>
      </c>
      <c r="N209" s="23"/>
      <c r="O209" s="22"/>
    </row>
    <row r="210" spans="1:15" x14ac:dyDescent="0.3">
      <c r="A210" s="78"/>
      <c r="B210" s="28">
        <v>70</v>
      </c>
      <c r="C210" s="28">
        <v>19</v>
      </c>
      <c r="D210" s="27" t="str">
        <f t="shared" si="59"/>
        <v>80</v>
      </c>
      <c r="E210" s="27" t="str">
        <f t="shared" si="60"/>
        <v>05</v>
      </c>
      <c r="F210" s="26">
        <v>44475</v>
      </c>
      <c r="G210" s="26" t="str">
        <f t="shared" si="61"/>
        <v>5671</v>
      </c>
      <c r="H210" s="26" t="str">
        <f t="shared" si="58"/>
        <v>5</v>
      </c>
      <c r="I210" s="26" t="str">
        <f t="shared" si="62"/>
        <v>00</v>
      </c>
      <c r="J210" s="24" t="s">
        <v>349</v>
      </c>
      <c r="K210" s="25" t="s">
        <v>46</v>
      </c>
      <c r="L210" s="24" t="s">
        <v>357</v>
      </c>
      <c r="M210" s="23">
        <v>48790</v>
      </c>
      <c r="N210" s="23"/>
      <c r="O210" s="22"/>
    </row>
    <row r="211" spans="1:15" x14ac:dyDescent="0.3">
      <c r="A211" s="78"/>
      <c r="B211" s="28">
        <v>70</v>
      </c>
      <c r="C211" s="28">
        <v>19</v>
      </c>
      <c r="D211" s="27" t="str">
        <f t="shared" si="59"/>
        <v>81</v>
      </c>
      <c r="E211" s="27" t="str">
        <f t="shared" si="60"/>
        <v>05</v>
      </c>
      <c r="F211" s="26">
        <v>44475</v>
      </c>
      <c r="G211" s="26" t="str">
        <f t="shared" si="61"/>
        <v>5111</v>
      </c>
      <c r="H211" s="26" t="str">
        <f t="shared" si="58"/>
        <v>5</v>
      </c>
      <c r="I211" s="26" t="str">
        <f t="shared" si="62"/>
        <v>00</v>
      </c>
      <c r="J211" s="24" t="s">
        <v>349</v>
      </c>
      <c r="K211" s="25" t="s">
        <v>46</v>
      </c>
      <c r="L211" s="24" t="s">
        <v>356</v>
      </c>
      <c r="M211" s="23">
        <v>58160</v>
      </c>
      <c r="N211" s="23"/>
      <c r="O211" s="22"/>
    </row>
    <row r="212" spans="1:15" x14ac:dyDescent="0.3">
      <c r="A212" s="78"/>
      <c r="B212" s="28">
        <v>70</v>
      </c>
      <c r="C212" s="28">
        <v>19</v>
      </c>
      <c r="D212" s="27" t="str">
        <f t="shared" si="59"/>
        <v>79</v>
      </c>
      <c r="E212" s="27" t="str">
        <f t="shared" si="60"/>
        <v>05</v>
      </c>
      <c r="F212" s="26">
        <v>44475</v>
      </c>
      <c r="G212" s="26" t="str">
        <f t="shared" si="61"/>
        <v>5111</v>
      </c>
      <c r="H212" s="26" t="str">
        <f t="shared" si="58"/>
        <v>5</v>
      </c>
      <c r="I212" s="26" t="str">
        <f t="shared" si="62"/>
        <v>00</v>
      </c>
      <c r="J212" s="24" t="s">
        <v>349</v>
      </c>
      <c r="K212" s="25" t="s">
        <v>46</v>
      </c>
      <c r="L212" s="24" t="s">
        <v>355</v>
      </c>
      <c r="M212" s="23">
        <v>11390</v>
      </c>
      <c r="N212" s="23"/>
      <c r="O212" s="22"/>
    </row>
    <row r="213" spans="1:15" x14ac:dyDescent="0.3">
      <c r="A213" s="78"/>
      <c r="B213" s="28">
        <v>70</v>
      </c>
      <c r="C213" s="28">
        <v>19</v>
      </c>
      <c r="D213" s="27" t="str">
        <f t="shared" si="59"/>
        <v>65</v>
      </c>
      <c r="E213" s="27" t="str">
        <f t="shared" si="60"/>
        <v>07</v>
      </c>
      <c r="F213" s="26">
        <v>44475</v>
      </c>
      <c r="G213" s="26" t="str">
        <f t="shared" si="61"/>
        <v>5111</v>
      </c>
      <c r="H213" s="26" t="str">
        <f t="shared" ref="H213:H244" si="63">MID(G213,1,1)</f>
        <v>5</v>
      </c>
      <c r="I213" s="26" t="str">
        <f t="shared" si="62"/>
        <v>00</v>
      </c>
      <c r="J213" s="24" t="s">
        <v>349</v>
      </c>
      <c r="K213" s="25" t="s">
        <v>46</v>
      </c>
      <c r="L213" s="24" t="s">
        <v>354</v>
      </c>
      <c r="M213" s="23">
        <v>15861</v>
      </c>
      <c r="N213" s="23"/>
      <c r="O213" s="22"/>
    </row>
    <row r="214" spans="1:15" x14ac:dyDescent="0.3">
      <c r="A214" s="78"/>
      <c r="B214" s="28">
        <v>70</v>
      </c>
      <c r="C214" s="28">
        <v>19</v>
      </c>
      <c r="D214" s="27" t="str">
        <f t="shared" si="59"/>
        <v>65</v>
      </c>
      <c r="E214" s="27" t="str">
        <f t="shared" si="60"/>
        <v>07</v>
      </c>
      <c r="F214" s="26">
        <v>44475</v>
      </c>
      <c r="G214" s="26" t="str">
        <f t="shared" si="61"/>
        <v>5421</v>
      </c>
      <c r="H214" s="26" t="str">
        <f t="shared" si="63"/>
        <v>5</v>
      </c>
      <c r="I214" s="26" t="str">
        <f t="shared" si="62"/>
        <v>00</v>
      </c>
      <c r="J214" s="24" t="s">
        <v>349</v>
      </c>
      <c r="K214" s="25" t="s">
        <v>46</v>
      </c>
      <c r="L214" s="24" t="s">
        <v>353</v>
      </c>
      <c r="M214" s="23">
        <v>2803</v>
      </c>
      <c r="N214" s="23"/>
      <c r="O214" s="22"/>
    </row>
    <row r="215" spans="1:15" x14ac:dyDescent="0.3">
      <c r="A215" s="78"/>
      <c r="B215" s="28">
        <v>70</v>
      </c>
      <c r="C215" s="28">
        <v>19</v>
      </c>
      <c r="D215" s="27" t="str">
        <f t="shared" si="59"/>
        <v>65</v>
      </c>
      <c r="E215" s="27" t="str">
        <f t="shared" si="60"/>
        <v>07</v>
      </c>
      <c r="F215" s="26">
        <v>44475</v>
      </c>
      <c r="G215" s="26" t="str">
        <f t="shared" si="61"/>
        <v>5611</v>
      </c>
      <c r="H215" s="26" t="str">
        <f t="shared" si="63"/>
        <v>5</v>
      </c>
      <c r="I215" s="26" t="str">
        <f t="shared" si="62"/>
        <v>00</v>
      </c>
      <c r="J215" s="24" t="s">
        <v>349</v>
      </c>
      <c r="K215" s="25" t="s">
        <v>46</v>
      </c>
      <c r="L215" s="24" t="s">
        <v>352</v>
      </c>
      <c r="M215" s="23">
        <v>17500</v>
      </c>
      <c r="N215" s="23"/>
      <c r="O215" s="22"/>
    </row>
    <row r="216" spans="1:15" x14ac:dyDescent="0.3">
      <c r="A216" s="78"/>
      <c r="B216" s="28">
        <v>70</v>
      </c>
      <c r="C216" s="28">
        <v>19</v>
      </c>
      <c r="D216" s="27" t="str">
        <f t="shared" si="59"/>
        <v>24</v>
      </c>
      <c r="E216" s="27" t="str">
        <f t="shared" si="60"/>
        <v>22</v>
      </c>
      <c r="F216" s="26">
        <v>44475</v>
      </c>
      <c r="G216" s="26" t="str">
        <f t="shared" si="61"/>
        <v>5621</v>
      </c>
      <c r="H216" s="26" t="str">
        <f t="shared" si="63"/>
        <v>5</v>
      </c>
      <c r="I216" s="26" t="str">
        <f t="shared" si="62"/>
        <v>00</v>
      </c>
      <c r="J216" s="24" t="s">
        <v>349</v>
      </c>
      <c r="K216" s="25" t="s">
        <v>46</v>
      </c>
      <c r="L216" s="24" t="s">
        <v>351</v>
      </c>
      <c r="M216" s="23">
        <v>8950</v>
      </c>
      <c r="N216" s="23"/>
      <c r="O216" s="22"/>
    </row>
    <row r="217" spans="1:15" x14ac:dyDescent="0.3">
      <c r="A217" s="78"/>
      <c r="B217" s="28">
        <v>70</v>
      </c>
      <c r="C217" s="28">
        <v>19</v>
      </c>
      <c r="D217" s="27" t="str">
        <f t="shared" si="59"/>
        <v>23</v>
      </c>
      <c r="E217" s="27" t="str">
        <f t="shared" si="60"/>
        <v>22</v>
      </c>
      <c r="F217" s="26">
        <v>44475</v>
      </c>
      <c r="G217" s="26" t="str">
        <f t="shared" si="61"/>
        <v>5311</v>
      </c>
      <c r="H217" s="26" t="str">
        <f t="shared" si="63"/>
        <v>5</v>
      </c>
      <c r="I217" s="26" t="str">
        <f t="shared" si="62"/>
        <v>00</v>
      </c>
      <c r="J217" s="24" t="s">
        <v>349</v>
      </c>
      <c r="K217" s="25" t="s">
        <v>40</v>
      </c>
      <c r="L217" s="24" t="s">
        <v>350</v>
      </c>
      <c r="M217" s="23"/>
      <c r="N217" s="23">
        <v>100000</v>
      </c>
      <c r="O217" s="22"/>
    </row>
    <row r="218" spans="1:15" x14ac:dyDescent="0.3">
      <c r="A218" s="77"/>
      <c r="B218" s="28">
        <v>70</v>
      </c>
      <c r="C218" s="28">
        <v>19</v>
      </c>
      <c r="D218" s="27" t="str">
        <f t="shared" si="59"/>
        <v>23</v>
      </c>
      <c r="E218" s="27" t="str">
        <f t="shared" si="60"/>
        <v>22</v>
      </c>
      <c r="F218" s="26">
        <v>44475</v>
      </c>
      <c r="G218" s="26" t="str">
        <f t="shared" si="61"/>
        <v>5321</v>
      </c>
      <c r="H218" s="26" t="str">
        <f t="shared" si="63"/>
        <v>5</v>
      </c>
      <c r="I218" s="26" t="str">
        <f t="shared" si="62"/>
        <v>00</v>
      </c>
      <c r="J218" s="24" t="s">
        <v>349</v>
      </c>
      <c r="K218" s="25" t="s">
        <v>40</v>
      </c>
      <c r="L218" s="24" t="s">
        <v>303</v>
      </c>
      <c r="M218" s="23"/>
      <c r="N218" s="23">
        <v>248224</v>
      </c>
      <c r="O218" s="22"/>
    </row>
    <row r="219" spans="1:15" x14ac:dyDescent="0.3">
      <c r="A219" s="76" t="s">
        <v>50</v>
      </c>
      <c r="B219" s="13">
        <v>71</v>
      </c>
      <c r="C219" s="13"/>
      <c r="D219" s="12" t="str">
        <f t="shared" si="59"/>
        <v>80</v>
      </c>
      <c r="E219" s="12" t="str">
        <f t="shared" si="60"/>
        <v>05</v>
      </c>
      <c r="F219" s="11">
        <v>44476</v>
      </c>
      <c r="G219" s="11" t="str">
        <f t="shared" si="61"/>
        <v>5111</v>
      </c>
      <c r="H219" s="11" t="str">
        <f t="shared" si="63"/>
        <v>5</v>
      </c>
      <c r="I219" s="11" t="str">
        <f t="shared" si="62"/>
        <v>00</v>
      </c>
      <c r="J219" s="9" t="s">
        <v>347</v>
      </c>
      <c r="K219" s="10" t="s">
        <v>4</v>
      </c>
      <c r="L219" s="9" t="s">
        <v>74</v>
      </c>
      <c r="M219" s="8">
        <v>286249</v>
      </c>
      <c r="N219" s="8"/>
      <c r="O219" s="7"/>
    </row>
    <row r="220" spans="1:15" x14ac:dyDescent="0.3">
      <c r="A220" s="78"/>
      <c r="B220" s="13">
        <v>71</v>
      </c>
      <c r="C220" s="13"/>
      <c r="D220" s="12" t="str">
        <f t="shared" si="59"/>
        <v>83</v>
      </c>
      <c r="E220" s="12" t="str">
        <f t="shared" si="60"/>
        <v>08</v>
      </c>
      <c r="F220" s="11">
        <v>44476</v>
      </c>
      <c r="G220" s="11" t="str">
        <f t="shared" si="61"/>
        <v>5111</v>
      </c>
      <c r="H220" s="11" t="str">
        <f t="shared" si="63"/>
        <v>5</v>
      </c>
      <c r="I220" s="11" t="str">
        <f t="shared" si="62"/>
        <v>00</v>
      </c>
      <c r="J220" s="9" t="s">
        <v>347</v>
      </c>
      <c r="K220" s="10" t="s">
        <v>4</v>
      </c>
      <c r="L220" s="9" t="s">
        <v>348</v>
      </c>
      <c r="M220" s="8">
        <v>178751</v>
      </c>
      <c r="N220" s="8"/>
      <c r="O220" s="7"/>
    </row>
    <row r="221" spans="1:15" x14ac:dyDescent="0.3">
      <c r="A221" s="77"/>
      <c r="B221" s="13">
        <v>71</v>
      </c>
      <c r="C221" s="13"/>
      <c r="D221" s="12" t="str">
        <f t="shared" si="59"/>
        <v>23</v>
      </c>
      <c r="E221" s="12" t="str">
        <f t="shared" si="60"/>
        <v>22</v>
      </c>
      <c r="F221" s="11">
        <v>44476</v>
      </c>
      <c r="G221" s="11" t="str">
        <f t="shared" si="61"/>
        <v>5111</v>
      </c>
      <c r="H221" s="11" t="str">
        <f t="shared" si="63"/>
        <v>5</v>
      </c>
      <c r="I221" s="11" t="str">
        <f t="shared" si="62"/>
        <v>00</v>
      </c>
      <c r="J221" s="9" t="s">
        <v>347</v>
      </c>
      <c r="K221" s="10" t="s">
        <v>1</v>
      </c>
      <c r="L221" s="9" t="s">
        <v>346</v>
      </c>
      <c r="M221" s="8"/>
      <c r="N221" s="8">
        <v>465000</v>
      </c>
      <c r="O221" s="7"/>
    </row>
    <row r="222" spans="1:15" x14ac:dyDescent="0.3">
      <c r="A222" s="76" t="s">
        <v>28</v>
      </c>
      <c r="B222" s="13">
        <v>72</v>
      </c>
      <c r="C222" s="13"/>
      <c r="D222" s="12" t="str">
        <f t="shared" si="59"/>
        <v>16</v>
      </c>
      <c r="E222" s="12" t="str">
        <f t="shared" si="60"/>
        <v>05</v>
      </c>
      <c r="F222" s="11">
        <v>44476</v>
      </c>
      <c r="G222" s="11" t="str">
        <f t="shared" si="61"/>
        <v>2491</v>
      </c>
      <c r="H222" s="11" t="str">
        <f t="shared" si="63"/>
        <v>2</v>
      </c>
      <c r="I222" s="11" t="str">
        <f t="shared" si="62"/>
        <v>02</v>
      </c>
      <c r="J222" s="9" t="s">
        <v>344</v>
      </c>
      <c r="K222" s="10" t="s">
        <v>4</v>
      </c>
      <c r="L222" s="9" t="s">
        <v>343</v>
      </c>
      <c r="M222" s="8">
        <v>160000</v>
      </c>
      <c r="N222" s="8"/>
      <c r="O222" s="7"/>
    </row>
    <row r="223" spans="1:15" x14ac:dyDescent="0.3">
      <c r="A223" s="78"/>
      <c r="B223" s="13">
        <v>72</v>
      </c>
      <c r="C223" s="13"/>
      <c r="D223" s="12" t="str">
        <f t="shared" si="59"/>
        <v>18</v>
      </c>
      <c r="E223" s="12" t="str">
        <f t="shared" si="60"/>
        <v>05</v>
      </c>
      <c r="F223" s="11">
        <v>44476</v>
      </c>
      <c r="G223" s="11" t="str">
        <f t="shared" si="61"/>
        <v>2491</v>
      </c>
      <c r="H223" s="11" t="str">
        <f t="shared" si="63"/>
        <v>2</v>
      </c>
      <c r="I223" s="11" t="str">
        <f t="shared" si="62"/>
        <v>01</v>
      </c>
      <c r="J223" s="9" t="s">
        <v>344</v>
      </c>
      <c r="K223" s="10" t="s">
        <v>1</v>
      </c>
      <c r="L223" s="9" t="s">
        <v>345</v>
      </c>
      <c r="M223" s="8"/>
      <c r="N223" s="8">
        <v>40000</v>
      </c>
      <c r="O223" s="7"/>
    </row>
    <row r="224" spans="1:15" x14ac:dyDescent="0.3">
      <c r="A224" s="78"/>
      <c r="B224" s="13">
        <v>72</v>
      </c>
      <c r="C224" s="13"/>
      <c r="D224" s="12" t="str">
        <f t="shared" ref="D224:D255" si="64">MID(L224,10,2)</f>
        <v>16</v>
      </c>
      <c r="E224" s="12" t="str">
        <f t="shared" ref="E224:E255" si="65">MID(L224,3,2)</f>
        <v>05</v>
      </c>
      <c r="F224" s="11">
        <v>44476</v>
      </c>
      <c r="G224" s="11" t="str">
        <f t="shared" ref="G224:G255" si="66">MID(L224,12,4)</f>
        <v>2491</v>
      </c>
      <c r="H224" s="11" t="str">
        <f t="shared" si="63"/>
        <v>2</v>
      </c>
      <c r="I224" s="11" t="str">
        <f t="shared" ref="I224:I255" si="67">MID(L224,16,2)</f>
        <v>02</v>
      </c>
      <c r="J224" s="9" t="s">
        <v>344</v>
      </c>
      <c r="K224" s="10" t="s">
        <v>1</v>
      </c>
      <c r="L224" s="9" t="s">
        <v>343</v>
      </c>
      <c r="M224" s="8"/>
      <c r="N224" s="8">
        <v>20000</v>
      </c>
      <c r="O224" s="7"/>
    </row>
    <row r="225" spans="1:15" x14ac:dyDescent="0.3">
      <c r="A225" s="78"/>
      <c r="B225" s="13">
        <v>72</v>
      </c>
      <c r="C225" s="13"/>
      <c r="D225" s="12" t="str">
        <f t="shared" si="64"/>
        <v>17</v>
      </c>
      <c r="E225" s="12" t="str">
        <f t="shared" si="65"/>
        <v>05</v>
      </c>
      <c r="F225" s="11">
        <v>44476</v>
      </c>
      <c r="G225" s="11" t="str">
        <f t="shared" si="66"/>
        <v>2491</v>
      </c>
      <c r="H225" s="11" t="str">
        <f t="shared" si="63"/>
        <v>2</v>
      </c>
      <c r="I225" s="11" t="str">
        <f t="shared" si="67"/>
        <v>02</v>
      </c>
      <c r="J225" s="9" t="s">
        <v>344</v>
      </c>
      <c r="K225" s="10" t="s">
        <v>1</v>
      </c>
      <c r="L225" s="9" t="s">
        <v>342</v>
      </c>
      <c r="M225" s="8"/>
      <c r="N225" s="8">
        <v>50000</v>
      </c>
      <c r="O225" s="7"/>
    </row>
    <row r="226" spans="1:15" x14ac:dyDescent="0.3">
      <c r="A226" s="77"/>
      <c r="B226" s="13">
        <v>72</v>
      </c>
      <c r="C226" s="13"/>
      <c r="D226" s="12" t="str">
        <f t="shared" si="64"/>
        <v>15</v>
      </c>
      <c r="E226" s="12" t="str">
        <f t="shared" si="65"/>
        <v>05</v>
      </c>
      <c r="F226" s="11">
        <v>44476</v>
      </c>
      <c r="G226" s="11" t="str">
        <f t="shared" si="66"/>
        <v>2491</v>
      </c>
      <c r="H226" s="11" t="str">
        <f t="shared" si="63"/>
        <v>2</v>
      </c>
      <c r="I226" s="11" t="str">
        <f t="shared" si="67"/>
        <v>02</v>
      </c>
      <c r="J226" s="9" t="s">
        <v>344</v>
      </c>
      <c r="K226" s="10" t="s">
        <v>1</v>
      </c>
      <c r="L226" s="9" t="s">
        <v>341</v>
      </c>
      <c r="M226" s="8"/>
      <c r="N226" s="8">
        <v>50000</v>
      </c>
      <c r="O226" s="7"/>
    </row>
    <row r="227" spans="1:15" x14ac:dyDescent="0.3">
      <c r="A227" s="76" t="s">
        <v>28</v>
      </c>
      <c r="B227" s="13">
        <v>73</v>
      </c>
      <c r="C227" s="13"/>
      <c r="D227" s="12" t="str">
        <f t="shared" si="64"/>
        <v>16</v>
      </c>
      <c r="E227" s="12" t="str">
        <f t="shared" si="65"/>
        <v>05</v>
      </c>
      <c r="F227" s="11">
        <v>44476</v>
      </c>
      <c r="G227" s="11" t="str">
        <f t="shared" si="66"/>
        <v>2491</v>
      </c>
      <c r="H227" s="11" t="str">
        <f t="shared" si="63"/>
        <v>2</v>
      </c>
      <c r="I227" s="11" t="str">
        <f t="shared" si="67"/>
        <v>02</v>
      </c>
      <c r="J227" s="9" t="s">
        <v>338</v>
      </c>
      <c r="K227" s="10" t="s">
        <v>4</v>
      </c>
      <c r="L227" s="9" t="s">
        <v>343</v>
      </c>
      <c r="M227" s="8">
        <v>20000</v>
      </c>
      <c r="N227" s="8"/>
      <c r="O227" s="7"/>
    </row>
    <row r="228" spans="1:15" x14ac:dyDescent="0.3">
      <c r="A228" s="78"/>
      <c r="B228" s="13">
        <v>73</v>
      </c>
      <c r="C228" s="13"/>
      <c r="D228" s="12" t="str">
        <f t="shared" si="64"/>
        <v>17</v>
      </c>
      <c r="E228" s="12" t="str">
        <f t="shared" si="65"/>
        <v>05</v>
      </c>
      <c r="F228" s="11">
        <v>44476</v>
      </c>
      <c r="G228" s="11" t="str">
        <f t="shared" si="66"/>
        <v>2491</v>
      </c>
      <c r="H228" s="11" t="str">
        <f t="shared" si="63"/>
        <v>2</v>
      </c>
      <c r="I228" s="11" t="str">
        <f t="shared" si="67"/>
        <v>02</v>
      </c>
      <c r="J228" s="9" t="s">
        <v>338</v>
      </c>
      <c r="K228" s="10" t="s">
        <v>4</v>
      </c>
      <c r="L228" s="9" t="s">
        <v>342</v>
      </c>
      <c r="M228" s="8">
        <v>50000</v>
      </c>
      <c r="N228" s="8"/>
      <c r="O228" s="7"/>
    </row>
    <row r="229" spans="1:15" x14ac:dyDescent="0.3">
      <c r="A229" s="78"/>
      <c r="B229" s="13">
        <v>73</v>
      </c>
      <c r="C229" s="13"/>
      <c r="D229" s="12" t="str">
        <f t="shared" si="64"/>
        <v>15</v>
      </c>
      <c r="E229" s="12" t="str">
        <f t="shared" si="65"/>
        <v>05</v>
      </c>
      <c r="F229" s="11">
        <v>44476</v>
      </c>
      <c r="G229" s="11" t="str">
        <f t="shared" si="66"/>
        <v>2491</v>
      </c>
      <c r="H229" s="11" t="str">
        <f t="shared" si="63"/>
        <v>2</v>
      </c>
      <c r="I229" s="11" t="str">
        <f t="shared" si="67"/>
        <v>02</v>
      </c>
      <c r="J229" s="9" t="s">
        <v>338</v>
      </c>
      <c r="K229" s="10" t="s">
        <v>4</v>
      </c>
      <c r="L229" s="9" t="s">
        <v>341</v>
      </c>
      <c r="M229" s="8">
        <v>50000</v>
      </c>
      <c r="N229" s="8"/>
      <c r="O229" s="7"/>
    </row>
    <row r="230" spans="1:15" x14ac:dyDescent="0.3">
      <c r="A230" s="78"/>
      <c r="B230" s="13">
        <v>73</v>
      </c>
      <c r="C230" s="13"/>
      <c r="D230" s="12" t="str">
        <f t="shared" si="64"/>
        <v>16</v>
      </c>
      <c r="E230" s="12" t="str">
        <f t="shared" si="65"/>
        <v>05</v>
      </c>
      <c r="F230" s="11">
        <v>44476</v>
      </c>
      <c r="G230" s="11" t="str">
        <f t="shared" si="66"/>
        <v>2491</v>
      </c>
      <c r="H230" s="11" t="str">
        <f t="shared" si="63"/>
        <v>2</v>
      </c>
      <c r="I230" s="11" t="str">
        <f t="shared" si="67"/>
        <v>01</v>
      </c>
      <c r="J230" s="9" t="s">
        <v>338</v>
      </c>
      <c r="K230" s="10" t="s">
        <v>1</v>
      </c>
      <c r="L230" s="9" t="s">
        <v>340</v>
      </c>
      <c r="M230" s="8"/>
      <c r="N230" s="8">
        <v>20000</v>
      </c>
      <c r="O230" s="7"/>
    </row>
    <row r="231" spans="1:15" x14ac:dyDescent="0.3">
      <c r="A231" s="78"/>
      <c r="B231" s="13">
        <v>73</v>
      </c>
      <c r="C231" s="13"/>
      <c r="D231" s="12" t="str">
        <f t="shared" si="64"/>
        <v>17</v>
      </c>
      <c r="E231" s="12" t="str">
        <f t="shared" si="65"/>
        <v>05</v>
      </c>
      <c r="F231" s="11">
        <v>44476</v>
      </c>
      <c r="G231" s="11" t="str">
        <f t="shared" si="66"/>
        <v>2491</v>
      </c>
      <c r="H231" s="11" t="str">
        <f t="shared" si="63"/>
        <v>2</v>
      </c>
      <c r="I231" s="11" t="str">
        <f t="shared" si="67"/>
        <v>01</v>
      </c>
      <c r="J231" s="9" t="s">
        <v>338</v>
      </c>
      <c r="K231" s="10" t="s">
        <v>1</v>
      </c>
      <c r="L231" s="9" t="s">
        <v>339</v>
      </c>
      <c r="M231" s="8"/>
      <c r="N231" s="8">
        <v>50000</v>
      </c>
      <c r="O231" s="7"/>
    </row>
    <row r="232" spans="1:15" x14ac:dyDescent="0.3">
      <c r="A232" s="77"/>
      <c r="B232" s="13">
        <v>73</v>
      </c>
      <c r="C232" s="13"/>
      <c r="D232" s="12" t="str">
        <f t="shared" si="64"/>
        <v>15</v>
      </c>
      <c r="E232" s="12" t="str">
        <f t="shared" si="65"/>
        <v>05</v>
      </c>
      <c r="F232" s="11">
        <v>44476</v>
      </c>
      <c r="G232" s="11" t="str">
        <f t="shared" si="66"/>
        <v>2491</v>
      </c>
      <c r="H232" s="11" t="str">
        <f t="shared" si="63"/>
        <v>2</v>
      </c>
      <c r="I232" s="11" t="str">
        <f t="shared" si="67"/>
        <v>01</v>
      </c>
      <c r="J232" s="9" t="s">
        <v>338</v>
      </c>
      <c r="K232" s="10" t="s">
        <v>1</v>
      </c>
      <c r="L232" s="9" t="s">
        <v>337</v>
      </c>
      <c r="M232" s="8"/>
      <c r="N232" s="8">
        <v>50000</v>
      </c>
      <c r="O232" s="7"/>
    </row>
    <row r="233" spans="1:15" x14ac:dyDescent="0.3">
      <c r="A233" s="76" t="s">
        <v>28</v>
      </c>
      <c r="B233" s="13">
        <v>74</v>
      </c>
      <c r="C233" s="13"/>
      <c r="D233" s="12" t="str">
        <f t="shared" si="64"/>
        <v>65</v>
      </c>
      <c r="E233" s="12" t="str">
        <f t="shared" si="65"/>
        <v>07</v>
      </c>
      <c r="F233" s="11">
        <v>44482</v>
      </c>
      <c r="G233" s="11" t="str">
        <f t="shared" si="66"/>
        <v>3381</v>
      </c>
      <c r="H233" s="11" t="str">
        <f t="shared" si="63"/>
        <v>3</v>
      </c>
      <c r="I233" s="11" t="str">
        <f t="shared" si="67"/>
        <v>00</v>
      </c>
      <c r="J233" s="9" t="s">
        <v>326</v>
      </c>
      <c r="K233" s="10" t="s">
        <v>4</v>
      </c>
      <c r="L233" s="9" t="s">
        <v>336</v>
      </c>
      <c r="M233" s="8">
        <v>9045</v>
      </c>
      <c r="N233" s="8"/>
      <c r="O233" s="7"/>
    </row>
    <row r="234" spans="1:15" x14ac:dyDescent="0.3">
      <c r="A234" s="78"/>
      <c r="B234" s="13">
        <v>74</v>
      </c>
      <c r="C234" s="13"/>
      <c r="D234" s="12" t="str">
        <f t="shared" si="64"/>
        <v>26</v>
      </c>
      <c r="E234" s="12" t="str">
        <f t="shared" si="65"/>
        <v>08</v>
      </c>
      <c r="F234" s="11">
        <v>44482</v>
      </c>
      <c r="G234" s="11" t="str">
        <f t="shared" si="66"/>
        <v>3381</v>
      </c>
      <c r="H234" s="11" t="str">
        <f t="shared" si="63"/>
        <v>3</v>
      </c>
      <c r="I234" s="11" t="str">
        <f t="shared" si="67"/>
        <v>00</v>
      </c>
      <c r="J234" s="9" t="s">
        <v>326</v>
      </c>
      <c r="K234" s="10" t="s">
        <v>4</v>
      </c>
      <c r="L234" s="9" t="s">
        <v>335</v>
      </c>
      <c r="M234" s="8">
        <v>1495</v>
      </c>
      <c r="N234" s="8"/>
      <c r="O234" s="7"/>
    </row>
    <row r="235" spans="1:15" x14ac:dyDescent="0.3">
      <c r="A235" s="78"/>
      <c r="B235" s="13">
        <v>74</v>
      </c>
      <c r="C235" s="13"/>
      <c r="D235" s="12" t="str">
        <f t="shared" si="64"/>
        <v>27</v>
      </c>
      <c r="E235" s="12" t="str">
        <f t="shared" si="65"/>
        <v>08</v>
      </c>
      <c r="F235" s="11">
        <v>44482</v>
      </c>
      <c r="G235" s="11" t="str">
        <f t="shared" si="66"/>
        <v>3381</v>
      </c>
      <c r="H235" s="11" t="str">
        <f t="shared" si="63"/>
        <v>3</v>
      </c>
      <c r="I235" s="11" t="str">
        <f t="shared" si="67"/>
        <v>00</v>
      </c>
      <c r="J235" s="9" t="s">
        <v>326</v>
      </c>
      <c r="K235" s="10" t="s">
        <v>4</v>
      </c>
      <c r="L235" s="9" t="s">
        <v>334</v>
      </c>
      <c r="M235" s="8">
        <v>1495</v>
      </c>
      <c r="N235" s="8"/>
      <c r="O235" s="7"/>
    </row>
    <row r="236" spans="1:15" x14ac:dyDescent="0.3">
      <c r="A236" s="78"/>
      <c r="B236" s="13">
        <v>74</v>
      </c>
      <c r="C236" s="13"/>
      <c r="D236" s="12" t="str">
        <f t="shared" si="64"/>
        <v>23</v>
      </c>
      <c r="E236" s="12" t="str">
        <f t="shared" si="65"/>
        <v>22</v>
      </c>
      <c r="F236" s="11">
        <v>44482</v>
      </c>
      <c r="G236" s="11" t="str">
        <f t="shared" si="66"/>
        <v>3381</v>
      </c>
      <c r="H236" s="11" t="str">
        <f t="shared" si="63"/>
        <v>3</v>
      </c>
      <c r="I236" s="11" t="str">
        <f t="shared" si="67"/>
        <v>00</v>
      </c>
      <c r="J236" s="9" t="s">
        <v>326</v>
      </c>
      <c r="K236" s="10" t="s">
        <v>4</v>
      </c>
      <c r="L236" s="9" t="s">
        <v>333</v>
      </c>
      <c r="M236" s="8">
        <v>215195</v>
      </c>
      <c r="N236" s="8"/>
      <c r="O236" s="7"/>
    </row>
    <row r="237" spans="1:15" ht="15.75" customHeight="1" x14ac:dyDescent="0.3">
      <c r="A237" s="78"/>
      <c r="B237" s="13">
        <v>74</v>
      </c>
      <c r="C237" s="13"/>
      <c r="D237" s="12" t="str">
        <f t="shared" si="64"/>
        <v>24</v>
      </c>
      <c r="E237" s="12" t="str">
        <f t="shared" si="65"/>
        <v>22</v>
      </c>
      <c r="F237" s="11">
        <v>44482</v>
      </c>
      <c r="G237" s="11" t="str">
        <f t="shared" si="66"/>
        <v>3381</v>
      </c>
      <c r="H237" s="11" t="str">
        <f t="shared" si="63"/>
        <v>3</v>
      </c>
      <c r="I237" s="11" t="str">
        <f t="shared" si="67"/>
        <v>00</v>
      </c>
      <c r="J237" s="9" t="s">
        <v>326</v>
      </c>
      <c r="K237" s="10" t="s">
        <v>4</v>
      </c>
      <c r="L237" s="9" t="s">
        <v>332</v>
      </c>
      <c r="M237" s="8">
        <v>215195</v>
      </c>
      <c r="N237" s="8"/>
      <c r="O237" s="7"/>
    </row>
    <row r="238" spans="1:15" ht="15.75" customHeight="1" x14ac:dyDescent="0.3">
      <c r="A238" s="78"/>
      <c r="B238" s="13">
        <v>74</v>
      </c>
      <c r="C238" s="13"/>
      <c r="D238" s="12" t="str">
        <f t="shared" si="64"/>
        <v>89</v>
      </c>
      <c r="E238" s="12" t="str">
        <f t="shared" si="65"/>
        <v>22</v>
      </c>
      <c r="F238" s="11">
        <v>44482</v>
      </c>
      <c r="G238" s="11" t="str">
        <f t="shared" si="66"/>
        <v>3381</v>
      </c>
      <c r="H238" s="11" t="str">
        <f t="shared" si="63"/>
        <v>3</v>
      </c>
      <c r="I238" s="11" t="str">
        <f t="shared" si="67"/>
        <v>00</v>
      </c>
      <c r="J238" s="9" t="s">
        <v>326</v>
      </c>
      <c r="K238" s="10" t="s">
        <v>4</v>
      </c>
      <c r="L238" s="9" t="s">
        <v>331</v>
      </c>
      <c r="M238" s="8">
        <v>228695</v>
      </c>
      <c r="N238" s="8"/>
      <c r="O238" s="7"/>
    </row>
    <row r="239" spans="1:15" ht="15.75" customHeight="1" x14ac:dyDescent="0.3">
      <c r="A239" s="78"/>
      <c r="B239" s="13">
        <v>74</v>
      </c>
      <c r="C239" s="13"/>
      <c r="D239" s="12" t="str">
        <f t="shared" si="64"/>
        <v>15</v>
      </c>
      <c r="E239" s="12" t="str">
        <f t="shared" si="65"/>
        <v>05</v>
      </c>
      <c r="F239" s="11">
        <v>44482</v>
      </c>
      <c r="G239" s="11" t="str">
        <f t="shared" si="66"/>
        <v>3381</v>
      </c>
      <c r="H239" s="11" t="str">
        <f t="shared" si="63"/>
        <v>3</v>
      </c>
      <c r="I239" s="11" t="str">
        <f t="shared" si="67"/>
        <v>00</v>
      </c>
      <c r="J239" s="9" t="s">
        <v>326</v>
      </c>
      <c r="K239" s="10" t="s">
        <v>1</v>
      </c>
      <c r="L239" s="9" t="s">
        <v>330</v>
      </c>
      <c r="M239" s="8"/>
      <c r="N239" s="8">
        <v>16600</v>
      </c>
      <c r="O239" s="7"/>
    </row>
    <row r="240" spans="1:15" ht="15.75" customHeight="1" x14ac:dyDescent="0.3">
      <c r="A240" s="78"/>
      <c r="B240" s="13">
        <v>74</v>
      </c>
      <c r="C240" s="13"/>
      <c r="D240" s="12" t="str">
        <f t="shared" si="64"/>
        <v>16</v>
      </c>
      <c r="E240" s="12" t="str">
        <f t="shared" si="65"/>
        <v>05</v>
      </c>
      <c r="F240" s="11">
        <v>44482</v>
      </c>
      <c r="G240" s="11" t="str">
        <f t="shared" si="66"/>
        <v>3381</v>
      </c>
      <c r="H240" s="11" t="str">
        <f t="shared" si="63"/>
        <v>3</v>
      </c>
      <c r="I240" s="11" t="str">
        <f t="shared" si="67"/>
        <v>00</v>
      </c>
      <c r="J240" s="9" t="s">
        <v>326</v>
      </c>
      <c r="K240" s="10" t="s">
        <v>1</v>
      </c>
      <c r="L240" s="9" t="s">
        <v>329</v>
      </c>
      <c r="M240" s="8"/>
      <c r="N240" s="8">
        <v>8600</v>
      </c>
      <c r="O240" s="7"/>
    </row>
    <row r="241" spans="1:15" ht="15.75" customHeight="1" x14ac:dyDescent="0.3">
      <c r="A241" s="78"/>
      <c r="B241" s="13">
        <v>74</v>
      </c>
      <c r="C241" s="13"/>
      <c r="D241" s="12" t="str">
        <f t="shared" si="64"/>
        <v>17</v>
      </c>
      <c r="E241" s="12" t="str">
        <f t="shared" si="65"/>
        <v>05</v>
      </c>
      <c r="F241" s="11">
        <v>44482</v>
      </c>
      <c r="G241" s="11" t="str">
        <f t="shared" si="66"/>
        <v>3381</v>
      </c>
      <c r="H241" s="11" t="str">
        <f t="shared" si="63"/>
        <v>3</v>
      </c>
      <c r="I241" s="11" t="str">
        <f t="shared" si="67"/>
        <v>00</v>
      </c>
      <c r="J241" s="9" t="s">
        <v>326</v>
      </c>
      <c r="K241" s="10" t="s">
        <v>1</v>
      </c>
      <c r="L241" s="9" t="s">
        <v>328</v>
      </c>
      <c r="M241" s="8"/>
      <c r="N241" s="8">
        <v>8600</v>
      </c>
      <c r="O241" s="7"/>
    </row>
    <row r="242" spans="1:15" ht="15.75" customHeight="1" x14ac:dyDescent="0.3">
      <c r="A242" s="78"/>
      <c r="B242" s="13">
        <v>74</v>
      </c>
      <c r="C242" s="13"/>
      <c r="D242" s="12" t="str">
        <f t="shared" si="64"/>
        <v>18</v>
      </c>
      <c r="E242" s="12" t="str">
        <f t="shared" si="65"/>
        <v>05</v>
      </c>
      <c r="F242" s="11">
        <v>44482</v>
      </c>
      <c r="G242" s="11" t="str">
        <f t="shared" si="66"/>
        <v>3381</v>
      </c>
      <c r="H242" s="11" t="str">
        <f t="shared" si="63"/>
        <v>3</v>
      </c>
      <c r="I242" s="11" t="str">
        <f t="shared" si="67"/>
        <v>00</v>
      </c>
      <c r="J242" s="9" t="s">
        <v>326</v>
      </c>
      <c r="K242" s="10" t="s">
        <v>1</v>
      </c>
      <c r="L242" s="9" t="s">
        <v>327</v>
      </c>
      <c r="M242" s="8"/>
      <c r="N242" s="8">
        <v>36000</v>
      </c>
      <c r="O242" s="7"/>
    </row>
    <row r="243" spans="1:15" ht="15.75" customHeight="1" x14ac:dyDescent="0.3">
      <c r="A243" s="77"/>
      <c r="B243" s="13">
        <v>74</v>
      </c>
      <c r="C243" s="13"/>
      <c r="D243" s="12" t="str">
        <f t="shared" si="64"/>
        <v>80</v>
      </c>
      <c r="E243" s="12" t="str">
        <f t="shared" si="65"/>
        <v>05</v>
      </c>
      <c r="F243" s="11">
        <v>44482</v>
      </c>
      <c r="G243" s="11" t="str">
        <f t="shared" si="66"/>
        <v>3381</v>
      </c>
      <c r="H243" s="11" t="str">
        <f t="shared" si="63"/>
        <v>3</v>
      </c>
      <c r="I243" s="11" t="str">
        <f t="shared" si="67"/>
        <v>00</v>
      </c>
      <c r="J243" s="9" t="s">
        <v>326</v>
      </c>
      <c r="K243" s="10" t="s">
        <v>1</v>
      </c>
      <c r="L243" s="9" t="s">
        <v>325</v>
      </c>
      <c r="M243" s="8"/>
      <c r="N243" s="8">
        <v>601320</v>
      </c>
      <c r="O243" s="7"/>
    </row>
    <row r="244" spans="1:15" ht="15.75" customHeight="1" x14ac:dyDescent="0.3">
      <c r="A244" s="76" t="s">
        <v>28</v>
      </c>
      <c r="B244" s="13">
        <v>75</v>
      </c>
      <c r="C244" s="13"/>
      <c r="D244" s="12" t="str">
        <f t="shared" si="64"/>
        <v>54</v>
      </c>
      <c r="E244" s="12" t="str">
        <f t="shared" si="65"/>
        <v>01</v>
      </c>
      <c r="F244" s="11">
        <v>44482</v>
      </c>
      <c r="G244" s="11" t="str">
        <f t="shared" si="66"/>
        <v>3232</v>
      </c>
      <c r="H244" s="11" t="str">
        <f t="shared" si="63"/>
        <v>3</v>
      </c>
      <c r="I244" s="11" t="str">
        <f t="shared" si="67"/>
        <v>00</v>
      </c>
      <c r="J244" s="9" t="s">
        <v>310</v>
      </c>
      <c r="K244" s="10" t="s">
        <v>4</v>
      </c>
      <c r="L244" s="9" t="s">
        <v>324</v>
      </c>
      <c r="M244" s="8">
        <v>35000</v>
      </c>
      <c r="N244" s="8"/>
      <c r="O244" s="7"/>
    </row>
    <row r="245" spans="1:15" ht="15.75" customHeight="1" x14ac:dyDescent="0.3">
      <c r="A245" s="78"/>
      <c r="B245" s="13">
        <v>75</v>
      </c>
      <c r="C245" s="13"/>
      <c r="D245" s="12" t="str">
        <f t="shared" si="64"/>
        <v>69</v>
      </c>
      <c r="E245" s="12" t="str">
        <f t="shared" si="65"/>
        <v>02</v>
      </c>
      <c r="F245" s="11">
        <v>44482</v>
      </c>
      <c r="G245" s="11" t="str">
        <f t="shared" si="66"/>
        <v>3232</v>
      </c>
      <c r="H245" s="11" t="str">
        <f t="shared" ref="H245:H276" si="68">MID(G245,1,1)</f>
        <v>3</v>
      </c>
      <c r="I245" s="11" t="str">
        <f t="shared" si="67"/>
        <v>00</v>
      </c>
      <c r="J245" s="9" t="s">
        <v>310</v>
      </c>
      <c r="K245" s="10" t="s">
        <v>4</v>
      </c>
      <c r="L245" s="9" t="s">
        <v>323</v>
      </c>
      <c r="M245" s="8">
        <v>50000</v>
      </c>
      <c r="N245" s="8"/>
      <c r="O245" s="7"/>
    </row>
    <row r="246" spans="1:15" ht="15.75" customHeight="1" x14ac:dyDescent="0.3">
      <c r="A246" s="78"/>
      <c r="B246" s="13">
        <v>75</v>
      </c>
      <c r="C246" s="13"/>
      <c r="D246" s="12" t="str">
        <f t="shared" si="64"/>
        <v>79</v>
      </c>
      <c r="E246" s="12" t="str">
        <f t="shared" si="65"/>
        <v>05</v>
      </c>
      <c r="F246" s="11">
        <v>44482</v>
      </c>
      <c r="G246" s="11" t="str">
        <f t="shared" si="66"/>
        <v>3232</v>
      </c>
      <c r="H246" s="11" t="str">
        <f t="shared" si="68"/>
        <v>3</v>
      </c>
      <c r="I246" s="11" t="str">
        <f t="shared" si="67"/>
        <v>00</v>
      </c>
      <c r="J246" s="9" t="s">
        <v>310</v>
      </c>
      <c r="K246" s="10" t="s">
        <v>4</v>
      </c>
      <c r="L246" s="9" t="s">
        <v>322</v>
      </c>
      <c r="M246" s="8">
        <v>20000</v>
      </c>
      <c r="N246" s="8"/>
      <c r="O246" s="7"/>
    </row>
    <row r="247" spans="1:15" ht="15.75" customHeight="1" x14ac:dyDescent="0.3">
      <c r="A247" s="78"/>
      <c r="B247" s="13">
        <v>75</v>
      </c>
      <c r="C247" s="13"/>
      <c r="D247" s="12" t="str">
        <f t="shared" si="64"/>
        <v>56</v>
      </c>
      <c r="E247" s="12" t="str">
        <f t="shared" si="65"/>
        <v>06</v>
      </c>
      <c r="F247" s="11">
        <v>44482</v>
      </c>
      <c r="G247" s="11" t="str">
        <f t="shared" si="66"/>
        <v>3232</v>
      </c>
      <c r="H247" s="11" t="str">
        <f t="shared" si="68"/>
        <v>3</v>
      </c>
      <c r="I247" s="11" t="str">
        <f t="shared" si="67"/>
        <v>00</v>
      </c>
      <c r="J247" s="9" t="s">
        <v>310</v>
      </c>
      <c r="K247" s="10" t="s">
        <v>4</v>
      </c>
      <c r="L247" s="9" t="s">
        <v>321</v>
      </c>
      <c r="M247" s="8">
        <v>40000</v>
      </c>
      <c r="N247" s="8"/>
      <c r="O247" s="7"/>
    </row>
    <row r="248" spans="1:15" ht="15.75" customHeight="1" x14ac:dyDescent="0.3">
      <c r="A248" s="78"/>
      <c r="B248" s="13">
        <v>75</v>
      </c>
      <c r="C248" s="13"/>
      <c r="D248" s="12" t="str">
        <f t="shared" si="64"/>
        <v>62</v>
      </c>
      <c r="E248" s="12" t="str">
        <f t="shared" si="65"/>
        <v>06</v>
      </c>
      <c r="F248" s="11">
        <v>44482</v>
      </c>
      <c r="G248" s="11" t="str">
        <f t="shared" si="66"/>
        <v>3232</v>
      </c>
      <c r="H248" s="11" t="str">
        <f t="shared" si="68"/>
        <v>3</v>
      </c>
      <c r="I248" s="11" t="str">
        <f t="shared" si="67"/>
        <v>00</v>
      </c>
      <c r="J248" s="9" t="s">
        <v>310</v>
      </c>
      <c r="K248" s="10" t="s">
        <v>4</v>
      </c>
      <c r="L248" s="9" t="s">
        <v>320</v>
      </c>
      <c r="M248" s="8">
        <v>15000</v>
      </c>
      <c r="N248" s="8"/>
      <c r="O248" s="7"/>
    </row>
    <row r="249" spans="1:15" ht="15.75" customHeight="1" x14ac:dyDescent="0.3">
      <c r="A249" s="78"/>
      <c r="B249" s="13">
        <v>75</v>
      </c>
      <c r="C249" s="13"/>
      <c r="D249" s="12" t="str">
        <f t="shared" si="64"/>
        <v>65</v>
      </c>
      <c r="E249" s="12" t="str">
        <f t="shared" si="65"/>
        <v>07</v>
      </c>
      <c r="F249" s="11">
        <v>44482</v>
      </c>
      <c r="G249" s="11" t="str">
        <f t="shared" si="66"/>
        <v>3232</v>
      </c>
      <c r="H249" s="11" t="str">
        <f t="shared" si="68"/>
        <v>3</v>
      </c>
      <c r="I249" s="11" t="str">
        <f t="shared" si="67"/>
        <v>00</v>
      </c>
      <c r="J249" s="9" t="s">
        <v>310</v>
      </c>
      <c r="K249" s="10" t="s">
        <v>4</v>
      </c>
      <c r="L249" s="9" t="s">
        <v>319</v>
      </c>
      <c r="M249" s="8">
        <v>20000</v>
      </c>
      <c r="N249" s="8"/>
      <c r="O249" s="7"/>
    </row>
    <row r="250" spans="1:15" ht="15.75" customHeight="1" x14ac:dyDescent="0.3">
      <c r="A250" s="78"/>
      <c r="B250" s="13">
        <v>75</v>
      </c>
      <c r="C250" s="13"/>
      <c r="D250" s="12" t="str">
        <f t="shared" si="64"/>
        <v>96</v>
      </c>
      <c r="E250" s="12" t="str">
        <f t="shared" si="65"/>
        <v>07</v>
      </c>
      <c r="F250" s="11">
        <v>44482</v>
      </c>
      <c r="G250" s="11" t="str">
        <f t="shared" si="66"/>
        <v>3232</v>
      </c>
      <c r="H250" s="11" t="str">
        <f t="shared" si="68"/>
        <v>3</v>
      </c>
      <c r="I250" s="11" t="str">
        <f t="shared" si="67"/>
        <v>00</v>
      </c>
      <c r="J250" s="9" t="s">
        <v>310</v>
      </c>
      <c r="K250" s="10" t="s">
        <v>4</v>
      </c>
      <c r="L250" s="9" t="s">
        <v>318</v>
      </c>
      <c r="M250" s="8">
        <v>44700</v>
      </c>
      <c r="N250" s="8"/>
      <c r="O250" s="7"/>
    </row>
    <row r="251" spans="1:15" ht="15.75" customHeight="1" x14ac:dyDescent="0.3">
      <c r="A251" s="78"/>
      <c r="B251" s="13">
        <v>75</v>
      </c>
      <c r="C251" s="13"/>
      <c r="D251" s="12" t="str">
        <f t="shared" si="64"/>
        <v>26</v>
      </c>
      <c r="E251" s="12" t="str">
        <f t="shared" si="65"/>
        <v>08</v>
      </c>
      <c r="F251" s="11">
        <v>44482</v>
      </c>
      <c r="G251" s="11" t="str">
        <f t="shared" si="66"/>
        <v>3232</v>
      </c>
      <c r="H251" s="11" t="str">
        <f t="shared" si="68"/>
        <v>3</v>
      </c>
      <c r="I251" s="11" t="str">
        <f t="shared" si="67"/>
        <v>00</v>
      </c>
      <c r="J251" s="9" t="s">
        <v>310</v>
      </c>
      <c r="K251" s="10" t="s">
        <v>4</v>
      </c>
      <c r="L251" s="9" t="s">
        <v>317</v>
      </c>
      <c r="M251" s="8">
        <v>35000</v>
      </c>
      <c r="N251" s="8"/>
      <c r="O251" s="7"/>
    </row>
    <row r="252" spans="1:15" ht="15.75" customHeight="1" x14ac:dyDescent="0.3">
      <c r="A252" s="78"/>
      <c r="B252" s="13">
        <v>75</v>
      </c>
      <c r="C252" s="13"/>
      <c r="D252" s="12" t="str">
        <f t="shared" si="64"/>
        <v>27</v>
      </c>
      <c r="E252" s="12" t="str">
        <f t="shared" si="65"/>
        <v>08</v>
      </c>
      <c r="F252" s="11">
        <v>44482</v>
      </c>
      <c r="G252" s="11" t="str">
        <f t="shared" si="66"/>
        <v>3232</v>
      </c>
      <c r="H252" s="11" t="str">
        <f t="shared" si="68"/>
        <v>3</v>
      </c>
      <c r="I252" s="11" t="str">
        <f t="shared" si="67"/>
        <v>00</v>
      </c>
      <c r="J252" s="9" t="s">
        <v>310</v>
      </c>
      <c r="K252" s="10" t="s">
        <v>4</v>
      </c>
      <c r="L252" s="9" t="s">
        <v>316</v>
      </c>
      <c r="M252" s="8">
        <v>38000</v>
      </c>
      <c r="N252" s="8"/>
      <c r="O252" s="7"/>
    </row>
    <row r="253" spans="1:15" ht="15.75" customHeight="1" x14ac:dyDescent="0.3">
      <c r="A253" s="78"/>
      <c r="B253" s="13">
        <v>75</v>
      </c>
      <c r="C253" s="13"/>
      <c r="D253" s="12" t="str">
        <f t="shared" si="64"/>
        <v>23</v>
      </c>
      <c r="E253" s="12" t="str">
        <f t="shared" si="65"/>
        <v>22</v>
      </c>
      <c r="F253" s="11">
        <v>44482</v>
      </c>
      <c r="G253" s="11" t="str">
        <f t="shared" si="66"/>
        <v>3232</v>
      </c>
      <c r="H253" s="11" t="str">
        <f t="shared" si="68"/>
        <v>3</v>
      </c>
      <c r="I253" s="11" t="str">
        <f t="shared" si="67"/>
        <v>00</v>
      </c>
      <c r="J253" s="9" t="s">
        <v>310</v>
      </c>
      <c r="K253" s="10" t="s">
        <v>4</v>
      </c>
      <c r="L253" s="9" t="s">
        <v>315</v>
      </c>
      <c r="M253" s="8">
        <v>10000</v>
      </c>
      <c r="N253" s="8"/>
      <c r="O253" s="7"/>
    </row>
    <row r="254" spans="1:15" ht="15.75" customHeight="1" x14ac:dyDescent="0.3">
      <c r="A254" s="78"/>
      <c r="B254" s="13">
        <v>75</v>
      </c>
      <c r="C254" s="13"/>
      <c r="D254" s="12" t="str">
        <f t="shared" si="64"/>
        <v>24</v>
      </c>
      <c r="E254" s="12" t="str">
        <f t="shared" si="65"/>
        <v>22</v>
      </c>
      <c r="F254" s="11">
        <v>44482</v>
      </c>
      <c r="G254" s="11" t="str">
        <f t="shared" si="66"/>
        <v>3232</v>
      </c>
      <c r="H254" s="11" t="str">
        <f t="shared" si="68"/>
        <v>3</v>
      </c>
      <c r="I254" s="11" t="str">
        <f t="shared" si="67"/>
        <v>00</v>
      </c>
      <c r="J254" s="9" t="s">
        <v>310</v>
      </c>
      <c r="K254" s="10" t="s">
        <v>4</v>
      </c>
      <c r="L254" s="9" t="s">
        <v>314</v>
      </c>
      <c r="M254" s="8">
        <v>15000</v>
      </c>
      <c r="N254" s="8"/>
      <c r="O254" s="7"/>
    </row>
    <row r="255" spans="1:15" x14ac:dyDescent="0.3">
      <c r="A255" s="78"/>
      <c r="B255" s="13">
        <v>75</v>
      </c>
      <c r="C255" s="13"/>
      <c r="D255" s="12" t="str">
        <f t="shared" si="64"/>
        <v>72</v>
      </c>
      <c r="E255" s="12" t="str">
        <f t="shared" si="65"/>
        <v>03</v>
      </c>
      <c r="F255" s="11">
        <v>44482</v>
      </c>
      <c r="G255" s="11" t="str">
        <f t="shared" si="66"/>
        <v>3232</v>
      </c>
      <c r="H255" s="11" t="str">
        <f t="shared" si="68"/>
        <v>3</v>
      </c>
      <c r="I255" s="11" t="str">
        <f t="shared" si="67"/>
        <v>00</v>
      </c>
      <c r="J255" s="9" t="s">
        <v>310</v>
      </c>
      <c r="K255" s="10" t="s">
        <v>1</v>
      </c>
      <c r="L255" s="9" t="s">
        <v>313</v>
      </c>
      <c r="M255" s="8"/>
      <c r="N255" s="8">
        <v>65000</v>
      </c>
      <c r="O255" s="7"/>
    </row>
    <row r="256" spans="1:15" x14ac:dyDescent="0.3">
      <c r="A256" s="78"/>
      <c r="B256" s="13">
        <v>75</v>
      </c>
      <c r="C256" s="13"/>
      <c r="D256" s="12" t="str">
        <f t="shared" ref="D256:D264" si="69">MID(L256,10,2)</f>
        <v>75</v>
      </c>
      <c r="E256" s="12" t="str">
        <f t="shared" ref="E256:E264" si="70">MID(L256,3,2)</f>
        <v>04</v>
      </c>
      <c r="F256" s="11">
        <v>44482</v>
      </c>
      <c r="G256" s="11" t="str">
        <f t="shared" ref="G256:G264" si="71">MID(L256,12,4)</f>
        <v>3232</v>
      </c>
      <c r="H256" s="11" t="str">
        <f t="shared" si="68"/>
        <v>3</v>
      </c>
      <c r="I256" s="11" t="str">
        <f t="shared" ref="I256:I287" si="72">MID(L256,16,2)</f>
        <v>00</v>
      </c>
      <c r="J256" s="9" t="s">
        <v>310</v>
      </c>
      <c r="K256" s="10" t="s">
        <v>1</v>
      </c>
      <c r="L256" s="9" t="s">
        <v>312</v>
      </c>
      <c r="M256" s="8"/>
      <c r="N256" s="8">
        <v>85000</v>
      </c>
      <c r="O256" s="7"/>
    </row>
    <row r="257" spans="1:15" x14ac:dyDescent="0.3">
      <c r="A257" s="78"/>
      <c r="B257" s="13">
        <v>75</v>
      </c>
      <c r="C257" s="13"/>
      <c r="D257" s="12" t="str">
        <f t="shared" si="69"/>
        <v>80</v>
      </c>
      <c r="E257" s="12" t="str">
        <f t="shared" si="70"/>
        <v>05</v>
      </c>
      <c r="F257" s="11">
        <v>44482</v>
      </c>
      <c r="G257" s="11" t="str">
        <f t="shared" si="71"/>
        <v>3232</v>
      </c>
      <c r="H257" s="11" t="str">
        <f t="shared" si="68"/>
        <v>3</v>
      </c>
      <c r="I257" s="11" t="str">
        <f t="shared" si="72"/>
        <v>00</v>
      </c>
      <c r="J257" s="9" t="s">
        <v>310</v>
      </c>
      <c r="K257" s="10" t="s">
        <v>1</v>
      </c>
      <c r="L257" s="9" t="s">
        <v>80</v>
      </c>
      <c r="M257" s="8"/>
      <c r="N257" s="8">
        <v>42700</v>
      </c>
      <c r="O257" s="7"/>
    </row>
    <row r="258" spans="1:15" x14ac:dyDescent="0.3">
      <c r="A258" s="78"/>
      <c r="B258" s="13">
        <v>75</v>
      </c>
      <c r="C258" s="13"/>
      <c r="D258" s="12" t="str">
        <f t="shared" si="69"/>
        <v>83</v>
      </c>
      <c r="E258" s="12" t="str">
        <f t="shared" si="70"/>
        <v>08</v>
      </c>
      <c r="F258" s="11">
        <v>44482</v>
      </c>
      <c r="G258" s="11" t="str">
        <f t="shared" si="71"/>
        <v>3232</v>
      </c>
      <c r="H258" s="11" t="str">
        <f t="shared" si="68"/>
        <v>3</v>
      </c>
      <c r="I258" s="11" t="str">
        <f t="shared" si="72"/>
        <v>00</v>
      </c>
      <c r="J258" s="9" t="s">
        <v>310</v>
      </c>
      <c r="K258" s="10" t="s">
        <v>1</v>
      </c>
      <c r="L258" s="9" t="s">
        <v>311</v>
      </c>
      <c r="M258" s="8"/>
      <c r="N258" s="8">
        <v>65000</v>
      </c>
      <c r="O258" s="7"/>
    </row>
    <row r="259" spans="1:15" x14ac:dyDescent="0.3">
      <c r="A259" s="77"/>
      <c r="B259" s="13">
        <v>75</v>
      </c>
      <c r="C259" s="13"/>
      <c r="D259" s="12" t="str">
        <f t="shared" si="69"/>
        <v>22</v>
      </c>
      <c r="E259" s="12" t="str">
        <f t="shared" si="70"/>
        <v>22</v>
      </c>
      <c r="F259" s="11">
        <v>44482</v>
      </c>
      <c r="G259" s="11" t="str">
        <f t="shared" si="71"/>
        <v>3232</v>
      </c>
      <c r="H259" s="11" t="str">
        <f t="shared" si="68"/>
        <v>3</v>
      </c>
      <c r="I259" s="11" t="str">
        <f t="shared" si="72"/>
        <v>00</v>
      </c>
      <c r="J259" s="9" t="s">
        <v>310</v>
      </c>
      <c r="K259" s="10" t="s">
        <v>1</v>
      </c>
      <c r="L259" s="9" t="s">
        <v>309</v>
      </c>
      <c r="M259" s="8"/>
      <c r="N259" s="8">
        <v>65000</v>
      </c>
      <c r="O259" s="7"/>
    </row>
    <row r="260" spans="1:15" x14ac:dyDescent="0.3">
      <c r="A260" s="76" t="s">
        <v>35</v>
      </c>
      <c r="B260" s="28">
        <v>76</v>
      </c>
      <c r="C260" s="28">
        <v>20</v>
      </c>
      <c r="D260" s="27" t="str">
        <f t="shared" si="69"/>
        <v>61</v>
      </c>
      <c r="E260" s="27" t="str">
        <f t="shared" si="70"/>
        <v>04</v>
      </c>
      <c r="F260" s="26">
        <v>44482</v>
      </c>
      <c r="G260" s="26" t="str">
        <f t="shared" si="71"/>
        <v>3921</v>
      </c>
      <c r="H260" s="26" t="str">
        <f t="shared" si="68"/>
        <v>3</v>
      </c>
      <c r="I260" s="26" t="str">
        <f t="shared" si="72"/>
        <v>00</v>
      </c>
      <c r="J260" s="24" t="s">
        <v>307</v>
      </c>
      <c r="K260" s="25" t="s">
        <v>46</v>
      </c>
      <c r="L260" s="24" t="s">
        <v>262</v>
      </c>
      <c r="M260" s="23">
        <v>31000</v>
      </c>
      <c r="N260" s="23"/>
      <c r="O260" s="22"/>
    </row>
    <row r="261" spans="1:15" x14ac:dyDescent="0.3">
      <c r="A261" s="78"/>
      <c r="B261" s="28">
        <v>76</v>
      </c>
      <c r="C261" s="28">
        <v>20</v>
      </c>
      <c r="D261" s="27" t="str">
        <f t="shared" si="69"/>
        <v>61</v>
      </c>
      <c r="E261" s="27" t="str">
        <f t="shared" si="70"/>
        <v>04</v>
      </c>
      <c r="F261" s="26">
        <v>44482</v>
      </c>
      <c r="G261" s="26" t="str">
        <f t="shared" si="71"/>
        <v>3951</v>
      </c>
      <c r="H261" s="26" t="str">
        <f t="shared" si="68"/>
        <v>3</v>
      </c>
      <c r="I261" s="26" t="str">
        <f t="shared" si="72"/>
        <v>00</v>
      </c>
      <c r="J261" s="24" t="s">
        <v>307</v>
      </c>
      <c r="K261" s="25" t="s">
        <v>40</v>
      </c>
      <c r="L261" s="24" t="s">
        <v>308</v>
      </c>
      <c r="M261" s="23"/>
      <c r="N261" s="23">
        <v>30000</v>
      </c>
      <c r="O261" s="22"/>
    </row>
    <row r="262" spans="1:15" x14ac:dyDescent="0.3">
      <c r="A262" s="77"/>
      <c r="B262" s="28">
        <v>76</v>
      </c>
      <c r="C262" s="28">
        <v>20</v>
      </c>
      <c r="D262" s="27" t="str">
        <f t="shared" si="69"/>
        <v>61</v>
      </c>
      <c r="E262" s="27" t="str">
        <f t="shared" si="70"/>
        <v>04</v>
      </c>
      <c r="F262" s="26">
        <v>44482</v>
      </c>
      <c r="G262" s="26" t="str">
        <f t="shared" si="71"/>
        <v>3181</v>
      </c>
      <c r="H262" s="26" t="str">
        <f t="shared" si="68"/>
        <v>3</v>
      </c>
      <c r="I262" s="26" t="str">
        <f t="shared" si="72"/>
        <v>00</v>
      </c>
      <c r="J262" s="24" t="s">
        <v>307</v>
      </c>
      <c r="K262" s="25" t="s">
        <v>40</v>
      </c>
      <c r="L262" s="24" t="s">
        <v>306</v>
      </c>
      <c r="M262" s="23"/>
      <c r="N262" s="23">
        <v>1000</v>
      </c>
      <c r="O262" s="22"/>
    </row>
    <row r="263" spans="1:15" x14ac:dyDescent="0.3">
      <c r="A263" s="76" t="s">
        <v>50</v>
      </c>
      <c r="B263" s="28">
        <v>77</v>
      </c>
      <c r="C263" s="28">
        <v>21</v>
      </c>
      <c r="D263" s="27" t="str">
        <f t="shared" si="69"/>
        <v>69</v>
      </c>
      <c r="E263" s="27" t="str">
        <f t="shared" si="70"/>
        <v>02</v>
      </c>
      <c r="F263" s="26">
        <v>44482</v>
      </c>
      <c r="G263" s="26" t="str">
        <f t="shared" si="71"/>
        <v>5641</v>
      </c>
      <c r="H263" s="26" t="str">
        <f t="shared" si="68"/>
        <v>5</v>
      </c>
      <c r="I263" s="26" t="str">
        <f t="shared" si="72"/>
        <v>00</v>
      </c>
      <c r="J263" s="24" t="s">
        <v>304</v>
      </c>
      <c r="K263" s="25" t="s">
        <v>46</v>
      </c>
      <c r="L263" s="34" t="s">
        <v>305</v>
      </c>
      <c r="M263" s="23">
        <v>106774</v>
      </c>
      <c r="N263" s="23"/>
      <c r="O263" s="22"/>
    </row>
    <row r="264" spans="1:15" x14ac:dyDescent="0.3">
      <c r="A264" s="77"/>
      <c r="B264" s="28">
        <v>77</v>
      </c>
      <c r="C264" s="28">
        <v>21</v>
      </c>
      <c r="D264" s="27" t="str">
        <f t="shared" si="69"/>
        <v>23</v>
      </c>
      <c r="E264" s="27" t="str">
        <f t="shared" si="70"/>
        <v>22</v>
      </c>
      <c r="F264" s="26">
        <v>44482</v>
      </c>
      <c r="G264" s="26" t="str">
        <f t="shared" si="71"/>
        <v>5321</v>
      </c>
      <c r="H264" s="26" t="str">
        <f t="shared" si="68"/>
        <v>5</v>
      </c>
      <c r="I264" s="26" t="str">
        <f t="shared" si="72"/>
        <v>00</v>
      </c>
      <c r="J264" s="24" t="s">
        <v>304</v>
      </c>
      <c r="K264" s="25" t="s">
        <v>40</v>
      </c>
      <c r="L264" s="24" t="s">
        <v>303</v>
      </c>
      <c r="M264" s="23"/>
      <c r="N264" s="23">
        <v>106774</v>
      </c>
      <c r="O264" s="22"/>
    </row>
    <row r="265" spans="1:15" x14ac:dyDescent="0.3">
      <c r="A265" s="32" t="s">
        <v>82</v>
      </c>
      <c r="B265" s="31">
        <v>78</v>
      </c>
      <c r="C265" s="31"/>
      <c r="D265" s="30"/>
      <c r="E265" s="30"/>
      <c r="F265" s="30"/>
      <c r="G265" s="30"/>
      <c r="H265" s="30" t="str">
        <f t="shared" si="68"/>
        <v/>
      </c>
      <c r="I265" s="30" t="str">
        <f t="shared" si="72"/>
        <v/>
      </c>
      <c r="J265" s="30" t="s">
        <v>81</v>
      </c>
      <c r="K265" s="30"/>
      <c r="L265" s="30"/>
      <c r="M265" s="30"/>
      <c r="N265" s="30"/>
      <c r="O265" s="29"/>
    </row>
    <row r="266" spans="1:15" x14ac:dyDescent="0.3">
      <c r="A266" s="76" t="s">
        <v>15</v>
      </c>
      <c r="B266" s="13">
        <v>79</v>
      </c>
      <c r="C266" s="13"/>
      <c r="D266" s="12" t="str">
        <f t="shared" ref="D266:D299" si="73">MID(L266,10,2)</f>
        <v>80</v>
      </c>
      <c r="E266" s="12" t="str">
        <f t="shared" ref="E266:E299" si="74">MID(L266,3,2)</f>
        <v>05</v>
      </c>
      <c r="F266" s="11">
        <v>44483</v>
      </c>
      <c r="G266" s="11" t="str">
        <f t="shared" ref="G266:G299" si="75">MID(L266,12,4)</f>
        <v>2111</v>
      </c>
      <c r="H266" s="11" t="str">
        <f t="shared" si="68"/>
        <v>2</v>
      </c>
      <c r="I266" s="11" t="str">
        <f t="shared" si="72"/>
        <v>02</v>
      </c>
      <c r="J266" s="9" t="s">
        <v>302</v>
      </c>
      <c r="K266" s="10" t="s">
        <v>4</v>
      </c>
      <c r="L266" s="33" t="s">
        <v>38</v>
      </c>
      <c r="M266" s="8">
        <v>13500</v>
      </c>
      <c r="N266" s="8"/>
      <c r="O266" s="7"/>
    </row>
    <row r="267" spans="1:15" x14ac:dyDescent="0.3">
      <c r="A267" s="77"/>
      <c r="B267" s="13">
        <v>79</v>
      </c>
      <c r="C267" s="13"/>
      <c r="D267" s="12" t="str">
        <f t="shared" si="73"/>
        <v>22</v>
      </c>
      <c r="E267" s="12" t="str">
        <f t="shared" si="74"/>
        <v>22</v>
      </c>
      <c r="F267" s="11">
        <v>44483</v>
      </c>
      <c r="G267" s="11" t="str">
        <f t="shared" si="75"/>
        <v>2111</v>
      </c>
      <c r="H267" s="11" t="str">
        <f t="shared" si="68"/>
        <v>2</v>
      </c>
      <c r="I267" s="11" t="str">
        <f t="shared" si="72"/>
        <v>01</v>
      </c>
      <c r="J267" s="9" t="s">
        <v>302</v>
      </c>
      <c r="K267" s="10" t="s">
        <v>1</v>
      </c>
      <c r="L267" s="9" t="s">
        <v>193</v>
      </c>
      <c r="M267" s="8"/>
      <c r="N267" s="8">
        <v>13500</v>
      </c>
      <c r="O267" s="7"/>
    </row>
    <row r="268" spans="1:15" x14ac:dyDescent="0.3">
      <c r="A268" s="76" t="s">
        <v>9</v>
      </c>
      <c r="B268" s="13">
        <v>80</v>
      </c>
      <c r="C268" s="13"/>
      <c r="D268" s="12" t="str">
        <f t="shared" si="73"/>
        <v>83</v>
      </c>
      <c r="E268" s="12" t="str">
        <f t="shared" si="74"/>
        <v>08</v>
      </c>
      <c r="F268" s="11">
        <v>44483</v>
      </c>
      <c r="G268" s="11" t="str">
        <f t="shared" si="75"/>
        <v>4521</v>
      </c>
      <c r="H268" s="11" t="str">
        <f t="shared" si="68"/>
        <v>4</v>
      </c>
      <c r="I268" s="11" t="str">
        <f t="shared" si="72"/>
        <v>01</v>
      </c>
      <c r="J268" s="9" t="s">
        <v>301</v>
      </c>
      <c r="K268" s="10" t="s">
        <v>4</v>
      </c>
      <c r="L268" s="9" t="s">
        <v>297</v>
      </c>
      <c r="M268" s="8">
        <v>87000000</v>
      </c>
      <c r="N268" s="8"/>
      <c r="O268" s="7"/>
    </row>
    <row r="269" spans="1:15" x14ac:dyDescent="0.3">
      <c r="A269" s="77"/>
      <c r="B269" s="13">
        <v>80</v>
      </c>
      <c r="C269" s="13"/>
      <c r="D269" s="12" t="str">
        <f t="shared" si="73"/>
        <v>83</v>
      </c>
      <c r="E269" s="12" t="str">
        <f t="shared" si="74"/>
        <v>08</v>
      </c>
      <c r="F269" s="11">
        <v>44483</v>
      </c>
      <c r="G269" s="11" t="str">
        <f t="shared" si="75"/>
        <v>4521</v>
      </c>
      <c r="H269" s="11" t="str">
        <f t="shared" si="68"/>
        <v>4</v>
      </c>
      <c r="I269" s="11" t="str">
        <f t="shared" si="72"/>
        <v>02</v>
      </c>
      <c r="J269" s="9" t="s">
        <v>301</v>
      </c>
      <c r="K269" s="10" t="s">
        <v>1</v>
      </c>
      <c r="L269" s="9" t="s">
        <v>300</v>
      </c>
      <c r="M269" s="8"/>
      <c r="N269" s="8">
        <v>87000000</v>
      </c>
      <c r="O269" s="7"/>
    </row>
    <row r="270" spans="1:15" x14ac:dyDescent="0.3">
      <c r="A270" s="76" t="s">
        <v>35</v>
      </c>
      <c r="B270" s="13">
        <v>81</v>
      </c>
      <c r="C270" s="13"/>
      <c r="D270" s="12" t="str">
        <f t="shared" si="73"/>
        <v>80</v>
      </c>
      <c r="E270" s="12" t="str">
        <f t="shared" si="74"/>
        <v>05</v>
      </c>
      <c r="F270" s="11">
        <v>44488</v>
      </c>
      <c r="G270" s="11" t="str">
        <f t="shared" si="75"/>
        <v>2111</v>
      </c>
      <c r="H270" s="11" t="str">
        <f t="shared" si="68"/>
        <v>2</v>
      </c>
      <c r="I270" s="11" t="str">
        <f t="shared" si="72"/>
        <v>02</v>
      </c>
      <c r="J270" s="9" t="s">
        <v>299</v>
      </c>
      <c r="K270" s="10" t="s">
        <v>4</v>
      </c>
      <c r="L270" s="9" t="s">
        <v>38</v>
      </c>
      <c r="M270" s="8">
        <v>2000</v>
      </c>
      <c r="N270" s="8"/>
      <c r="O270" s="7"/>
    </row>
    <row r="271" spans="1:15" x14ac:dyDescent="0.3">
      <c r="A271" s="77"/>
      <c r="B271" s="13">
        <v>81</v>
      </c>
      <c r="C271" s="13"/>
      <c r="D271" s="12" t="str">
        <f t="shared" si="73"/>
        <v>75</v>
      </c>
      <c r="E271" s="12" t="str">
        <f t="shared" si="74"/>
        <v>04</v>
      </c>
      <c r="F271" s="11">
        <v>44488</v>
      </c>
      <c r="G271" s="11" t="str">
        <f t="shared" si="75"/>
        <v>2111</v>
      </c>
      <c r="H271" s="11" t="str">
        <f t="shared" si="68"/>
        <v>2</v>
      </c>
      <c r="I271" s="11" t="str">
        <f t="shared" si="72"/>
        <v>01</v>
      </c>
      <c r="J271" s="9" t="s">
        <v>299</v>
      </c>
      <c r="K271" s="10" t="s">
        <v>1</v>
      </c>
      <c r="L271" s="9" t="s">
        <v>298</v>
      </c>
      <c r="M271" s="8"/>
      <c r="N271" s="8">
        <v>2000</v>
      </c>
      <c r="O271" s="7"/>
    </row>
    <row r="272" spans="1:15" x14ac:dyDescent="0.3">
      <c r="A272" s="76" t="s">
        <v>9</v>
      </c>
      <c r="B272" s="13">
        <v>82</v>
      </c>
      <c r="C272" s="13"/>
      <c r="D272" s="12" t="str">
        <f t="shared" si="73"/>
        <v>83</v>
      </c>
      <c r="E272" s="12" t="str">
        <f t="shared" si="74"/>
        <v>08</v>
      </c>
      <c r="F272" s="11">
        <v>44501</v>
      </c>
      <c r="G272" s="11" t="str">
        <f t="shared" si="75"/>
        <v>4521</v>
      </c>
      <c r="H272" s="11" t="str">
        <f t="shared" si="68"/>
        <v>4</v>
      </c>
      <c r="I272" s="11" t="str">
        <f t="shared" si="72"/>
        <v>01</v>
      </c>
      <c r="J272" s="9" t="s">
        <v>296</v>
      </c>
      <c r="K272" s="10" t="s">
        <v>4</v>
      </c>
      <c r="L272" s="9" t="s">
        <v>297</v>
      </c>
      <c r="M272" s="8">
        <v>20500000</v>
      </c>
      <c r="N272" s="8"/>
      <c r="O272" s="7"/>
    </row>
    <row r="273" spans="1:15" x14ac:dyDescent="0.3">
      <c r="A273" s="77"/>
      <c r="B273" s="13">
        <v>82</v>
      </c>
      <c r="C273" s="13"/>
      <c r="D273" s="12" t="str">
        <f t="shared" si="73"/>
        <v>83</v>
      </c>
      <c r="E273" s="12" t="str">
        <f t="shared" si="74"/>
        <v>08</v>
      </c>
      <c r="F273" s="11">
        <v>44501</v>
      </c>
      <c r="G273" s="11" t="str">
        <f t="shared" si="75"/>
        <v>4521</v>
      </c>
      <c r="H273" s="11" t="str">
        <f t="shared" si="68"/>
        <v>4</v>
      </c>
      <c r="I273" s="11" t="str">
        <f t="shared" si="72"/>
        <v>05</v>
      </c>
      <c r="J273" s="9" t="s">
        <v>296</v>
      </c>
      <c r="K273" s="10" t="s">
        <v>1</v>
      </c>
      <c r="L273" s="9" t="s">
        <v>295</v>
      </c>
      <c r="M273" s="8"/>
      <c r="N273" s="8">
        <v>20500000</v>
      </c>
      <c r="O273" s="7"/>
    </row>
    <row r="274" spans="1:15" x14ac:dyDescent="0.3">
      <c r="A274" s="76" t="s">
        <v>50</v>
      </c>
      <c r="B274" s="13">
        <v>83</v>
      </c>
      <c r="C274" s="13"/>
      <c r="D274" s="12" t="str">
        <f t="shared" si="73"/>
        <v>80</v>
      </c>
      <c r="E274" s="12" t="str">
        <f t="shared" si="74"/>
        <v>05</v>
      </c>
      <c r="F274" s="11">
        <v>44504</v>
      </c>
      <c r="G274" s="11" t="str">
        <f t="shared" si="75"/>
        <v>2111</v>
      </c>
      <c r="H274" s="11" t="str">
        <f t="shared" si="68"/>
        <v>2</v>
      </c>
      <c r="I274" s="11" t="str">
        <f t="shared" si="72"/>
        <v>02</v>
      </c>
      <c r="J274" s="9" t="s">
        <v>294</v>
      </c>
      <c r="K274" s="10" t="s">
        <v>4</v>
      </c>
      <c r="L274" s="9" t="s">
        <v>38</v>
      </c>
      <c r="M274" s="8">
        <v>1000</v>
      </c>
      <c r="N274" s="8"/>
      <c r="O274" s="7"/>
    </row>
    <row r="275" spans="1:15" x14ac:dyDescent="0.3">
      <c r="A275" s="77"/>
      <c r="B275" s="13">
        <v>83</v>
      </c>
      <c r="C275" s="13"/>
      <c r="D275" s="12" t="str">
        <f t="shared" si="73"/>
        <v>01</v>
      </c>
      <c r="E275" s="12" t="str">
        <f t="shared" si="74"/>
        <v>01</v>
      </c>
      <c r="F275" s="11">
        <v>44504</v>
      </c>
      <c r="G275" s="11" t="str">
        <f t="shared" si="75"/>
        <v>2111</v>
      </c>
      <c r="H275" s="11" t="str">
        <f t="shared" si="68"/>
        <v>2</v>
      </c>
      <c r="I275" s="11" t="str">
        <f t="shared" si="72"/>
        <v>01</v>
      </c>
      <c r="J275" s="9" t="s">
        <v>294</v>
      </c>
      <c r="K275" s="10" t="s">
        <v>1</v>
      </c>
      <c r="L275" s="9" t="s">
        <v>293</v>
      </c>
      <c r="M275" s="8"/>
      <c r="N275" s="8">
        <v>1000</v>
      </c>
      <c r="O275" s="7"/>
    </row>
    <row r="276" spans="1:15" x14ac:dyDescent="0.3">
      <c r="A276" s="76" t="s">
        <v>50</v>
      </c>
      <c r="B276" s="28">
        <v>84</v>
      </c>
      <c r="C276" s="28">
        <v>22</v>
      </c>
      <c r="D276" s="27" t="str">
        <f t="shared" si="73"/>
        <v>01</v>
      </c>
      <c r="E276" s="27" t="str">
        <f t="shared" si="74"/>
        <v>01</v>
      </c>
      <c r="F276" s="26">
        <v>44504</v>
      </c>
      <c r="G276" s="26" t="str">
        <f t="shared" si="75"/>
        <v>3751</v>
      </c>
      <c r="H276" s="26" t="str">
        <f t="shared" si="68"/>
        <v>3</v>
      </c>
      <c r="I276" s="26" t="str">
        <f t="shared" si="72"/>
        <v>00</v>
      </c>
      <c r="J276" s="24" t="s">
        <v>291</v>
      </c>
      <c r="K276" s="25" t="s">
        <v>46</v>
      </c>
      <c r="L276" s="24" t="s">
        <v>292</v>
      </c>
      <c r="M276" s="23">
        <v>20000</v>
      </c>
      <c r="N276" s="23"/>
      <c r="O276" s="22"/>
    </row>
    <row r="277" spans="1:15" x14ac:dyDescent="0.3">
      <c r="A277" s="77"/>
      <c r="B277" s="28">
        <v>84</v>
      </c>
      <c r="C277" s="28">
        <v>22</v>
      </c>
      <c r="D277" s="27" t="str">
        <f t="shared" si="73"/>
        <v>01</v>
      </c>
      <c r="E277" s="27" t="str">
        <f t="shared" si="74"/>
        <v>01</v>
      </c>
      <c r="F277" s="26">
        <v>44504</v>
      </c>
      <c r="G277" s="26" t="str">
        <f t="shared" si="75"/>
        <v>3851</v>
      </c>
      <c r="H277" s="26" t="str">
        <f t="shared" ref="H277:H302" si="76">MID(G277,1,1)</f>
        <v>3</v>
      </c>
      <c r="I277" s="26" t="str">
        <f t="shared" si="72"/>
        <v>00</v>
      </c>
      <c r="J277" s="24" t="s">
        <v>291</v>
      </c>
      <c r="K277" s="25" t="s">
        <v>40</v>
      </c>
      <c r="L277" s="24" t="s">
        <v>290</v>
      </c>
      <c r="M277" s="23"/>
      <c r="N277" s="23">
        <v>20000</v>
      </c>
      <c r="O277" s="22"/>
    </row>
    <row r="278" spans="1:15" x14ac:dyDescent="0.3">
      <c r="A278" s="76" t="s">
        <v>9</v>
      </c>
      <c r="B278" s="28">
        <v>85</v>
      </c>
      <c r="C278" s="28">
        <v>23</v>
      </c>
      <c r="D278" s="27" t="str">
        <f t="shared" si="73"/>
        <v>69</v>
      </c>
      <c r="E278" s="27" t="str">
        <f t="shared" si="74"/>
        <v>02</v>
      </c>
      <c r="F278" s="26">
        <v>44505</v>
      </c>
      <c r="G278" s="26" t="str">
        <f t="shared" si="75"/>
        <v>3531</v>
      </c>
      <c r="H278" s="26" t="str">
        <f t="shared" si="76"/>
        <v>3</v>
      </c>
      <c r="I278" s="26" t="str">
        <f t="shared" si="72"/>
        <v>00</v>
      </c>
      <c r="J278" s="24" t="s">
        <v>288</v>
      </c>
      <c r="K278" s="25" t="s">
        <v>46</v>
      </c>
      <c r="L278" s="24" t="s">
        <v>289</v>
      </c>
      <c r="M278" s="23">
        <v>200000</v>
      </c>
      <c r="N278" s="23"/>
      <c r="O278" s="22"/>
    </row>
    <row r="279" spans="1:15" x14ac:dyDescent="0.3">
      <c r="A279" s="77"/>
      <c r="B279" s="28">
        <v>85</v>
      </c>
      <c r="C279" s="28">
        <v>23</v>
      </c>
      <c r="D279" s="27" t="str">
        <f t="shared" si="73"/>
        <v>84</v>
      </c>
      <c r="E279" s="27" t="str">
        <f t="shared" si="74"/>
        <v>08</v>
      </c>
      <c r="F279" s="26">
        <v>44505</v>
      </c>
      <c r="G279" s="26" t="str">
        <f t="shared" si="75"/>
        <v>3521</v>
      </c>
      <c r="H279" s="26" t="str">
        <f t="shared" si="76"/>
        <v>3</v>
      </c>
      <c r="I279" s="26" t="str">
        <f t="shared" si="72"/>
        <v>00</v>
      </c>
      <c r="J279" s="24" t="s">
        <v>288</v>
      </c>
      <c r="K279" s="25" t="s">
        <v>40</v>
      </c>
      <c r="L279" s="24" t="s">
        <v>287</v>
      </c>
      <c r="M279" s="23"/>
      <c r="N279" s="23">
        <v>200000</v>
      </c>
      <c r="O279" s="22"/>
    </row>
    <row r="280" spans="1:15" x14ac:dyDescent="0.3">
      <c r="A280" s="76" t="s">
        <v>15</v>
      </c>
      <c r="B280" s="13">
        <v>86</v>
      </c>
      <c r="C280" s="13"/>
      <c r="D280" s="12" t="str">
        <f t="shared" si="73"/>
        <v>22</v>
      </c>
      <c r="E280" s="12" t="str">
        <f t="shared" si="74"/>
        <v>22</v>
      </c>
      <c r="F280" s="11">
        <v>44505</v>
      </c>
      <c r="G280" s="11" t="str">
        <f t="shared" si="75"/>
        <v>3362</v>
      </c>
      <c r="H280" s="11" t="str">
        <f t="shared" si="76"/>
        <v>3</v>
      </c>
      <c r="I280" s="11" t="str">
        <f t="shared" si="72"/>
        <v>00</v>
      </c>
      <c r="J280" s="9" t="s">
        <v>285</v>
      </c>
      <c r="K280" s="10" t="s">
        <v>4</v>
      </c>
      <c r="L280" s="9" t="s">
        <v>286</v>
      </c>
      <c r="M280" s="8">
        <v>48612</v>
      </c>
      <c r="N280" s="8"/>
      <c r="O280" s="7"/>
    </row>
    <row r="281" spans="1:15" x14ac:dyDescent="0.3">
      <c r="A281" s="78"/>
      <c r="B281" s="13">
        <v>86</v>
      </c>
      <c r="C281" s="13"/>
      <c r="D281" s="12" t="str">
        <f t="shared" si="73"/>
        <v>24</v>
      </c>
      <c r="E281" s="12" t="str">
        <f t="shared" si="74"/>
        <v>22</v>
      </c>
      <c r="F281" s="11">
        <v>44505</v>
      </c>
      <c r="G281" s="11" t="str">
        <f t="shared" si="75"/>
        <v>3362</v>
      </c>
      <c r="H281" s="11" t="str">
        <f t="shared" si="76"/>
        <v>3</v>
      </c>
      <c r="I281" s="11" t="str">
        <f t="shared" si="72"/>
        <v>00</v>
      </c>
      <c r="J281" s="9" t="s">
        <v>285</v>
      </c>
      <c r="K281" s="10" t="s">
        <v>4</v>
      </c>
      <c r="L281" s="9" t="s">
        <v>102</v>
      </c>
      <c r="M281" s="8">
        <v>45596</v>
      </c>
      <c r="N281" s="8"/>
      <c r="O281" s="7"/>
    </row>
    <row r="282" spans="1:15" x14ac:dyDescent="0.3">
      <c r="A282" s="77"/>
      <c r="B282" s="13">
        <v>86</v>
      </c>
      <c r="C282" s="13"/>
      <c r="D282" s="12" t="str">
        <f t="shared" si="73"/>
        <v>23</v>
      </c>
      <c r="E282" s="12" t="str">
        <f t="shared" si="74"/>
        <v>22</v>
      </c>
      <c r="F282" s="11">
        <v>44505</v>
      </c>
      <c r="G282" s="11" t="str">
        <f t="shared" si="75"/>
        <v>3362</v>
      </c>
      <c r="H282" s="11" t="str">
        <f t="shared" si="76"/>
        <v>3</v>
      </c>
      <c r="I282" s="11" t="str">
        <f t="shared" si="72"/>
        <v>00</v>
      </c>
      <c r="J282" s="9" t="s">
        <v>285</v>
      </c>
      <c r="K282" s="10" t="s">
        <v>1</v>
      </c>
      <c r="L282" s="9" t="s">
        <v>103</v>
      </c>
      <c r="M282" s="8"/>
      <c r="N282" s="8">
        <v>94208</v>
      </c>
      <c r="O282" s="7"/>
    </row>
    <row r="283" spans="1:15" x14ac:dyDescent="0.3">
      <c r="A283" s="76" t="s">
        <v>15</v>
      </c>
      <c r="B283" s="13">
        <v>87</v>
      </c>
      <c r="C283" s="13"/>
      <c r="D283" s="12" t="str">
        <f t="shared" si="73"/>
        <v>23</v>
      </c>
      <c r="E283" s="12" t="str">
        <f t="shared" si="74"/>
        <v>22</v>
      </c>
      <c r="F283" s="11">
        <v>44505</v>
      </c>
      <c r="G283" s="11" t="str">
        <f t="shared" si="75"/>
        <v>2551</v>
      </c>
      <c r="H283" s="11" t="str">
        <f t="shared" si="76"/>
        <v>2</v>
      </c>
      <c r="I283" s="11" t="str">
        <f t="shared" si="72"/>
        <v>02</v>
      </c>
      <c r="J283" s="9" t="s">
        <v>284</v>
      </c>
      <c r="K283" s="10" t="s">
        <v>4</v>
      </c>
      <c r="L283" s="9" t="s">
        <v>109</v>
      </c>
      <c r="M283" s="8">
        <v>507527.75</v>
      </c>
      <c r="N283" s="8"/>
      <c r="O283" s="7"/>
    </row>
    <row r="284" spans="1:15" x14ac:dyDescent="0.3">
      <c r="A284" s="77"/>
      <c r="B284" s="13">
        <v>87</v>
      </c>
      <c r="C284" s="13"/>
      <c r="D284" s="12" t="str">
        <f t="shared" si="73"/>
        <v>89</v>
      </c>
      <c r="E284" s="12" t="str">
        <f t="shared" si="74"/>
        <v>22</v>
      </c>
      <c r="F284" s="11">
        <v>44505</v>
      </c>
      <c r="G284" s="11" t="str">
        <f t="shared" si="75"/>
        <v>2551</v>
      </c>
      <c r="H284" s="11" t="str">
        <f t="shared" si="76"/>
        <v>2</v>
      </c>
      <c r="I284" s="11" t="str">
        <f t="shared" si="72"/>
        <v>02</v>
      </c>
      <c r="J284" s="9" t="s">
        <v>284</v>
      </c>
      <c r="K284" s="10" t="s">
        <v>1</v>
      </c>
      <c r="L284" s="9" t="s">
        <v>107</v>
      </c>
      <c r="M284" s="8"/>
      <c r="N284" s="8">
        <v>507527.75</v>
      </c>
      <c r="O284" s="7"/>
    </row>
    <row r="285" spans="1:15" x14ac:dyDescent="0.3">
      <c r="A285" s="76" t="s">
        <v>28</v>
      </c>
      <c r="B285" s="13">
        <v>88</v>
      </c>
      <c r="C285" s="13"/>
      <c r="D285" s="12" t="str">
        <f t="shared" si="73"/>
        <v>80</v>
      </c>
      <c r="E285" s="12" t="str">
        <f t="shared" si="74"/>
        <v>05</v>
      </c>
      <c r="F285" s="11">
        <v>44505</v>
      </c>
      <c r="G285" s="11" t="str">
        <f t="shared" si="75"/>
        <v>2161</v>
      </c>
      <c r="H285" s="11" t="str">
        <f t="shared" si="76"/>
        <v>2</v>
      </c>
      <c r="I285" s="11" t="str">
        <f t="shared" si="72"/>
        <v>02</v>
      </c>
      <c r="J285" s="9" t="s">
        <v>283</v>
      </c>
      <c r="K285" s="10" t="s">
        <v>4</v>
      </c>
      <c r="L285" s="9" t="s">
        <v>170</v>
      </c>
      <c r="M285" s="8">
        <v>5000</v>
      </c>
      <c r="N285" s="8"/>
      <c r="O285" s="7"/>
    </row>
    <row r="286" spans="1:15" x14ac:dyDescent="0.3">
      <c r="A286" s="77"/>
      <c r="B286" s="13">
        <v>88</v>
      </c>
      <c r="C286" s="13"/>
      <c r="D286" s="12" t="str">
        <f t="shared" si="73"/>
        <v>80</v>
      </c>
      <c r="E286" s="12" t="str">
        <f t="shared" si="74"/>
        <v>05</v>
      </c>
      <c r="F286" s="11">
        <v>44505</v>
      </c>
      <c r="G286" s="11" t="str">
        <f t="shared" si="75"/>
        <v>2161</v>
      </c>
      <c r="H286" s="11" t="str">
        <f t="shared" si="76"/>
        <v>2</v>
      </c>
      <c r="I286" s="11" t="str">
        <f t="shared" si="72"/>
        <v>01</v>
      </c>
      <c r="J286" s="9" t="s">
        <v>283</v>
      </c>
      <c r="K286" s="10" t="s">
        <v>1</v>
      </c>
      <c r="L286" s="9" t="s">
        <v>282</v>
      </c>
      <c r="M286" s="8"/>
      <c r="N286" s="8">
        <v>5000</v>
      </c>
      <c r="O286" s="7"/>
    </row>
    <row r="287" spans="1:15" x14ac:dyDescent="0.3">
      <c r="A287" s="76" t="s">
        <v>281</v>
      </c>
      <c r="B287" s="28">
        <v>89</v>
      </c>
      <c r="C287" s="28">
        <v>24</v>
      </c>
      <c r="D287" s="27" t="str">
        <f t="shared" si="73"/>
        <v>80</v>
      </c>
      <c r="E287" s="27" t="str">
        <f t="shared" si="74"/>
        <v>05</v>
      </c>
      <c r="F287" s="26">
        <v>44516</v>
      </c>
      <c r="G287" s="26" t="str">
        <f t="shared" si="75"/>
        <v>2141</v>
      </c>
      <c r="H287" s="26" t="str">
        <f t="shared" si="76"/>
        <v>2</v>
      </c>
      <c r="I287" s="26" t="str">
        <f t="shared" si="72"/>
        <v>02</v>
      </c>
      <c r="J287" s="24" t="s">
        <v>280</v>
      </c>
      <c r="K287" s="25" t="s">
        <v>46</v>
      </c>
      <c r="L287" s="24" t="s">
        <v>278</v>
      </c>
      <c r="M287" s="23">
        <v>10000</v>
      </c>
      <c r="N287" s="23"/>
      <c r="O287" s="22"/>
    </row>
    <row r="288" spans="1:15" x14ac:dyDescent="0.3">
      <c r="A288" s="77"/>
      <c r="B288" s="28">
        <v>89</v>
      </c>
      <c r="C288" s="28">
        <v>24</v>
      </c>
      <c r="D288" s="27" t="str">
        <f t="shared" si="73"/>
        <v>69</v>
      </c>
      <c r="E288" s="27" t="str">
        <f t="shared" si="74"/>
        <v>02</v>
      </c>
      <c r="F288" s="26">
        <v>44516</v>
      </c>
      <c r="G288" s="26" t="str">
        <f t="shared" si="75"/>
        <v>2461</v>
      </c>
      <c r="H288" s="26" t="str">
        <f t="shared" si="76"/>
        <v>2</v>
      </c>
      <c r="I288" s="26" t="str">
        <f t="shared" ref="I288:I299" si="77">MID(L288,16,2)</f>
        <v>00</v>
      </c>
      <c r="J288" s="24" t="s">
        <v>280</v>
      </c>
      <c r="K288" s="25" t="s">
        <v>40</v>
      </c>
      <c r="L288" s="24" t="s">
        <v>279</v>
      </c>
      <c r="M288" s="23"/>
      <c r="N288" s="23">
        <v>10000</v>
      </c>
      <c r="O288" s="22"/>
    </row>
    <row r="289" spans="1:16" x14ac:dyDescent="0.3">
      <c r="A289" s="76" t="s">
        <v>28</v>
      </c>
      <c r="B289" s="28">
        <v>90</v>
      </c>
      <c r="C289" s="28">
        <v>25</v>
      </c>
      <c r="D289" s="27" t="str">
        <f t="shared" si="73"/>
        <v>80</v>
      </c>
      <c r="E289" s="27" t="str">
        <f t="shared" si="74"/>
        <v>05</v>
      </c>
      <c r="F289" s="26">
        <v>44516</v>
      </c>
      <c r="G289" s="26" t="str">
        <f t="shared" si="75"/>
        <v>2141</v>
      </c>
      <c r="H289" s="26" t="str">
        <f t="shared" si="76"/>
        <v>2</v>
      </c>
      <c r="I289" s="26" t="str">
        <f t="shared" si="77"/>
        <v>02</v>
      </c>
      <c r="J289" s="24" t="s">
        <v>276</v>
      </c>
      <c r="K289" s="25" t="s">
        <v>46</v>
      </c>
      <c r="L289" s="24" t="s">
        <v>278</v>
      </c>
      <c r="M289" s="23">
        <v>200000</v>
      </c>
      <c r="N289" s="23"/>
      <c r="O289" s="22"/>
      <c r="P289" s="79" t="s">
        <v>277</v>
      </c>
    </row>
    <row r="290" spans="1:16" x14ac:dyDescent="0.3">
      <c r="A290" s="77"/>
      <c r="B290" s="28">
        <v>90</v>
      </c>
      <c r="C290" s="28">
        <v>25</v>
      </c>
      <c r="D290" s="27" t="str">
        <f t="shared" si="73"/>
        <v>80</v>
      </c>
      <c r="E290" s="27" t="str">
        <f t="shared" si="74"/>
        <v>05</v>
      </c>
      <c r="F290" s="26">
        <v>44516</v>
      </c>
      <c r="G290" s="26" t="str">
        <f t="shared" si="75"/>
        <v>2612</v>
      </c>
      <c r="H290" s="26" t="str">
        <f t="shared" si="76"/>
        <v>2</v>
      </c>
      <c r="I290" s="26" t="str">
        <f t="shared" si="77"/>
        <v>02</v>
      </c>
      <c r="J290" s="24" t="s">
        <v>276</v>
      </c>
      <c r="K290" s="25" t="s">
        <v>40</v>
      </c>
      <c r="L290" s="24" t="s">
        <v>275</v>
      </c>
      <c r="M290" s="23"/>
      <c r="N290" s="23">
        <v>200000</v>
      </c>
      <c r="O290" s="22"/>
      <c r="P290" s="79"/>
    </row>
    <row r="291" spans="1:16" x14ac:dyDescent="0.3">
      <c r="A291" s="76" t="s">
        <v>50</v>
      </c>
      <c r="B291" s="28">
        <v>91</v>
      </c>
      <c r="C291" s="28">
        <v>26</v>
      </c>
      <c r="D291" s="27" t="str">
        <f t="shared" si="73"/>
        <v>01</v>
      </c>
      <c r="E291" s="27" t="str">
        <f t="shared" si="74"/>
        <v>01</v>
      </c>
      <c r="F291" s="26">
        <v>44516</v>
      </c>
      <c r="G291" s="26" t="str">
        <f t="shared" si="75"/>
        <v>2214</v>
      </c>
      <c r="H291" s="26" t="str">
        <f t="shared" si="76"/>
        <v>2</v>
      </c>
      <c r="I291" s="26" t="str">
        <f t="shared" si="77"/>
        <v>00</v>
      </c>
      <c r="J291" s="24" t="s">
        <v>273</v>
      </c>
      <c r="K291" s="25" t="s">
        <v>46</v>
      </c>
      <c r="L291" s="24" t="s">
        <v>274</v>
      </c>
      <c r="M291" s="23">
        <v>700</v>
      </c>
      <c r="N291" s="23"/>
      <c r="O291" s="22"/>
    </row>
    <row r="292" spans="1:16" x14ac:dyDescent="0.3">
      <c r="A292" s="77"/>
      <c r="B292" s="28">
        <v>91</v>
      </c>
      <c r="C292" s="28">
        <v>26</v>
      </c>
      <c r="D292" s="27" t="str">
        <f t="shared" si="73"/>
        <v>54</v>
      </c>
      <c r="E292" s="27" t="str">
        <f t="shared" si="74"/>
        <v>01</v>
      </c>
      <c r="F292" s="26">
        <v>44516</v>
      </c>
      <c r="G292" s="26" t="str">
        <f t="shared" si="75"/>
        <v>2216</v>
      </c>
      <c r="H292" s="26" t="str">
        <f t="shared" si="76"/>
        <v>2</v>
      </c>
      <c r="I292" s="26" t="str">
        <f t="shared" si="77"/>
        <v>00</v>
      </c>
      <c r="J292" s="24" t="s">
        <v>273</v>
      </c>
      <c r="K292" s="25" t="s">
        <v>40</v>
      </c>
      <c r="L292" s="24" t="s">
        <v>272</v>
      </c>
      <c r="M292" s="23"/>
      <c r="N292" s="23">
        <v>700</v>
      </c>
      <c r="O292" s="22"/>
    </row>
    <row r="293" spans="1:16" x14ac:dyDescent="0.3">
      <c r="A293" s="76" t="s">
        <v>50</v>
      </c>
      <c r="B293" s="28">
        <v>92</v>
      </c>
      <c r="C293" s="28">
        <v>27</v>
      </c>
      <c r="D293" s="27" t="str">
        <f t="shared" si="73"/>
        <v>54</v>
      </c>
      <c r="E293" s="27" t="str">
        <f t="shared" si="74"/>
        <v>01</v>
      </c>
      <c r="F293" s="26">
        <v>44516</v>
      </c>
      <c r="G293" s="26" t="str">
        <f t="shared" si="75"/>
        <v>3821</v>
      </c>
      <c r="H293" s="26" t="str">
        <f t="shared" si="76"/>
        <v>3</v>
      </c>
      <c r="I293" s="26" t="str">
        <f t="shared" si="77"/>
        <v>01</v>
      </c>
      <c r="J293" s="24" t="s">
        <v>269</v>
      </c>
      <c r="K293" s="25" t="s">
        <v>46</v>
      </c>
      <c r="L293" s="24" t="s">
        <v>271</v>
      </c>
      <c r="M293" s="23">
        <v>9200</v>
      </c>
      <c r="N293" s="23"/>
      <c r="O293" s="22"/>
    </row>
    <row r="294" spans="1:16" x14ac:dyDescent="0.3">
      <c r="A294" s="78"/>
      <c r="B294" s="28">
        <v>92</v>
      </c>
      <c r="C294" s="28">
        <v>27</v>
      </c>
      <c r="D294" s="27" t="str">
        <f t="shared" si="73"/>
        <v>54</v>
      </c>
      <c r="E294" s="27" t="str">
        <f t="shared" si="74"/>
        <v>01</v>
      </c>
      <c r="F294" s="26">
        <v>44516</v>
      </c>
      <c r="G294" s="26" t="str">
        <f t="shared" si="75"/>
        <v>3363</v>
      </c>
      <c r="H294" s="26" t="str">
        <f t="shared" si="76"/>
        <v>3</v>
      </c>
      <c r="I294" s="26" t="str">
        <f t="shared" si="77"/>
        <v>00</v>
      </c>
      <c r="J294" s="24" t="s">
        <v>269</v>
      </c>
      <c r="K294" s="25" t="s">
        <v>40</v>
      </c>
      <c r="L294" s="24" t="s">
        <v>270</v>
      </c>
      <c r="M294" s="23"/>
      <c r="N294" s="23">
        <v>8700</v>
      </c>
      <c r="O294" s="22"/>
    </row>
    <row r="295" spans="1:16" x14ac:dyDescent="0.3">
      <c r="A295" s="77"/>
      <c r="B295" s="28">
        <v>92</v>
      </c>
      <c r="C295" s="28">
        <v>27</v>
      </c>
      <c r="D295" s="27" t="str">
        <f t="shared" si="73"/>
        <v>54</v>
      </c>
      <c r="E295" s="27" t="str">
        <f t="shared" si="74"/>
        <v>01</v>
      </c>
      <c r="F295" s="26">
        <v>44516</v>
      </c>
      <c r="G295" s="26" t="str">
        <f t="shared" si="75"/>
        <v>3362</v>
      </c>
      <c r="H295" s="26" t="str">
        <f t="shared" si="76"/>
        <v>3</v>
      </c>
      <c r="I295" s="26" t="str">
        <f t="shared" si="77"/>
        <v>00</v>
      </c>
      <c r="J295" s="24" t="s">
        <v>269</v>
      </c>
      <c r="K295" s="25" t="s">
        <v>40</v>
      </c>
      <c r="L295" s="24" t="s">
        <v>268</v>
      </c>
      <c r="M295" s="23"/>
      <c r="N295" s="23">
        <v>500</v>
      </c>
      <c r="O295" s="22"/>
    </row>
    <row r="296" spans="1:16" x14ac:dyDescent="0.3">
      <c r="A296" s="76" t="s">
        <v>50</v>
      </c>
      <c r="B296" s="13">
        <v>93</v>
      </c>
      <c r="C296" s="13"/>
      <c r="D296" s="12" t="str">
        <f t="shared" si="73"/>
        <v>15</v>
      </c>
      <c r="E296" s="12" t="str">
        <f t="shared" si="74"/>
        <v>05</v>
      </c>
      <c r="F296" s="11">
        <v>44516</v>
      </c>
      <c r="G296" s="11" t="str">
        <f t="shared" si="75"/>
        <v>2921</v>
      </c>
      <c r="H296" s="11" t="str">
        <f t="shared" si="76"/>
        <v>2</v>
      </c>
      <c r="I296" s="11" t="str">
        <f t="shared" si="77"/>
        <v>01</v>
      </c>
      <c r="J296" s="9" t="s">
        <v>266</v>
      </c>
      <c r="K296" s="10" t="s">
        <v>4</v>
      </c>
      <c r="L296" s="9" t="s">
        <v>267</v>
      </c>
      <c r="M296" s="8">
        <v>500</v>
      </c>
      <c r="N296" s="8"/>
      <c r="O296" s="7"/>
    </row>
    <row r="297" spans="1:16" x14ac:dyDescent="0.3">
      <c r="A297" s="77"/>
      <c r="B297" s="13">
        <v>93</v>
      </c>
      <c r="C297" s="13"/>
      <c r="D297" s="12" t="str">
        <f t="shared" si="73"/>
        <v>54</v>
      </c>
      <c r="E297" s="12" t="str">
        <f t="shared" si="74"/>
        <v>01</v>
      </c>
      <c r="F297" s="11">
        <v>44516</v>
      </c>
      <c r="G297" s="11" t="str">
        <f t="shared" si="75"/>
        <v>2921</v>
      </c>
      <c r="H297" s="11" t="str">
        <f t="shared" si="76"/>
        <v>2</v>
      </c>
      <c r="I297" s="11" t="str">
        <f t="shared" si="77"/>
        <v>01</v>
      </c>
      <c r="J297" s="9" t="s">
        <v>266</v>
      </c>
      <c r="K297" s="10" t="s">
        <v>1</v>
      </c>
      <c r="L297" s="9" t="s">
        <v>265</v>
      </c>
      <c r="M297" s="8"/>
      <c r="N297" s="8">
        <v>500</v>
      </c>
      <c r="O297" s="7"/>
    </row>
    <row r="298" spans="1:16" x14ac:dyDescent="0.3">
      <c r="A298" s="76" t="s">
        <v>50</v>
      </c>
      <c r="B298" s="13">
        <v>94</v>
      </c>
      <c r="C298" s="13"/>
      <c r="D298" s="12" t="str">
        <f t="shared" si="73"/>
        <v>80</v>
      </c>
      <c r="E298" s="12" t="str">
        <f t="shared" si="74"/>
        <v>05</v>
      </c>
      <c r="F298" s="11">
        <v>44516</v>
      </c>
      <c r="G298" s="11" t="str">
        <f t="shared" si="75"/>
        <v>2111</v>
      </c>
      <c r="H298" s="11" t="str">
        <f t="shared" si="76"/>
        <v>2</v>
      </c>
      <c r="I298" s="11" t="str">
        <f t="shared" si="77"/>
        <v>02</v>
      </c>
      <c r="J298" s="9" t="s">
        <v>264</v>
      </c>
      <c r="K298" s="10" t="s">
        <v>4</v>
      </c>
      <c r="L298" s="9" t="s">
        <v>38</v>
      </c>
      <c r="M298" s="8">
        <v>500</v>
      </c>
      <c r="N298" s="8"/>
      <c r="O298" s="7"/>
    </row>
    <row r="299" spans="1:16" x14ac:dyDescent="0.3">
      <c r="A299" s="77"/>
      <c r="B299" s="13">
        <v>94</v>
      </c>
      <c r="C299" s="13"/>
      <c r="D299" s="12" t="str">
        <f t="shared" si="73"/>
        <v>54</v>
      </c>
      <c r="E299" s="12" t="str">
        <f t="shared" si="74"/>
        <v>01</v>
      </c>
      <c r="F299" s="11">
        <v>44516</v>
      </c>
      <c r="G299" s="11" t="str">
        <f t="shared" si="75"/>
        <v>2111</v>
      </c>
      <c r="H299" s="11" t="str">
        <f t="shared" si="76"/>
        <v>2</v>
      </c>
      <c r="I299" s="11" t="str">
        <f t="shared" si="77"/>
        <v>01</v>
      </c>
      <c r="J299" s="9" t="s">
        <v>264</v>
      </c>
      <c r="K299" s="10" t="s">
        <v>1</v>
      </c>
      <c r="L299" s="9" t="s">
        <v>263</v>
      </c>
      <c r="M299" s="8"/>
      <c r="N299" s="8">
        <v>500</v>
      </c>
      <c r="O299" s="7"/>
    </row>
    <row r="300" spans="1:16" x14ac:dyDescent="0.3">
      <c r="A300" s="32" t="s">
        <v>82</v>
      </c>
      <c r="B300" s="31">
        <v>95</v>
      </c>
      <c r="C300" s="31"/>
      <c r="D300" s="30"/>
      <c r="E300" s="30"/>
      <c r="F300" s="30"/>
      <c r="G300" s="30"/>
      <c r="H300" s="30" t="str">
        <f t="shared" si="76"/>
        <v/>
      </c>
      <c r="I300" s="30"/>
      <c r="J300" s="30" t="s">
        <v>81</v>
      </c>
      <c r="K300" s="30"/>
      <c r="L300" s="30"/>
      <c r="M300" s="30"/>
      <c r="N300" s="30"/>
      <c r="O300" s="29"/>
    </row>
    <row r="301" spans="1:16" x14ac:dyDescent="0.3">
      <c r="A301" s="32" t="s">
        <v>82</v>
      </c>
      <c r="B301" s="31">
        <v>96</v>
      </c>
      <c r="C301" s="31"/>
      <c r="D301" s="30"/>
      <c r="E301" s="30"/>
      <c r="F301" s="30"/>
      <c r="G301" s="30"/>
      <c r="H301" s="30" t="str">
        <f t="shared" si="76"/>
        <v/>
      </c>
      <c r="I301" s="30" t="str">
        <f>MID(L301,16,2)</f>
        <v/>
      </c>
      <c r="J301" s="30" t="s">
        <v>81</v>
      </c>
      <c r="K301" s="30"/>
      <c r="L301" s="30"/>
      <c r="M301" s="30"/>
      <c r="N301" s="30"/>
      <c r="O301" s="29"/>
    </row>
    <row r="302" spans="1:16" x14ac:dyDescent="0.3">
      <c r="A302" s="32" t="s">
        <v>82</v>
      </c>
      <c r="B302" s="31">
        <v>97</v>
      </c>
      <c r="C302" s="31"/>
      <c r="D302" s="30"/>
      <c r="E302" s="30"/>
      <c r="F302" s="30"/>
      <c r="G302" s="30"/>
      <c r="H302" s="30" t="str">
        <f t="shared" si="76"/>
        <v/>
      </c>
      <c r="I302" s="30" t="str">
        <f>MID(L302,16,2)</f>
        <v/>
      </c>
      <c r="J302" s="30" t="s">
        <v>81</v>
      </c>
      <c r="K302" s="30"/>
      <c r="L302" s="30"/>
      <c r="M302" s="30"/>
      <c r="N302" s="30"/>
      <c r="O302" s="29"/>
    </row>
    <row r="303" spans="1:16" s="64" customFormat="1" x14ac:dyDescent="0.3">
      <c r="A303" s="66" t="s">
        <v>539</v>
      </c>
      <c r="B303" s="57">
        <v>98</v>
      </c>
      <c r="C303" s="57"/>
      <c r="D303" s="58" t="str">
        <f t="shared" ref="D303" si="78">MID(L303,10,2)</f>
        <v>28</v>
      </c>
      <c r="E303" s="58" t="str">
        <f t="shared" ref="E303" si="79">MID(L303,3,2)</f>
        <v>28</v>
      </c>
      <c r="F303" s="59">
        <v>44516</v>
      </c>
      <c r="G303" s="59" t="str">
        <f t="shared" ref="G303" si="80">MID(L303,12,4)</f>
        <v>1411</v>
      </c>
      <c r="H303" s="59" t="str">
        <f t="shared" ref="H303" si="81">MID(G303,1,1)</f>
        <v>1</v>
      </c>
      <c r="I303" s="59" t="str">
        <f t="shared" ref="I303" si="82">MID(L303,16,2)</f>
        <v>00</v>
      </c>
      <c r="J303" s="60" t="s">
        <v>557</v>
      </c>
      <c r="K303" s="61" t="s">
        <v>558</v>
      </c>
      <c r="L303" s="60" t="s">
        <v>559</v>
      </c>
      <c r="M303" s="62"/>
      <c r="N303" s="62"/>
      <c r="O303" s="63">
        <v>13600</v>
      </c>
    </row>
    <row r="304" spans="1:16" x14ac:dyDescent="0.3">
      <c r="A304" s="76" t="s">
        <v>28</v>
      </c>
      <c r="B304" s="13">
        <v>99</v>
      </c>
      <c r="C304" s="13"/>
      <c r="D304" s="12" t="str">
        <f t="shared" ref="D304:D345" si="83">MID(L304,10,2)</f>
        <v>61</v>
      </c>
      <c r="E304" s="12" t="str">
        <f t="shared" ref="E304:E345" si="84">MID(L304,3,2)</f>
        <v>04</v>
      </c>
      <c r="F304" s="11">
        <v>44516</v>
      </c>
      <c r="G304" s="11" t="str">
        <f t="shared" ref="G304:G345" si="85">MID(L304,12,4)</f>
        <v>3921</v>
      </c>
      <c r="H304" s="11" t="str">
        <f t="shared" ref="H304:H345" si="86">MID(G304,1,1)</f>
        <v>3</v>
      </c>
      <c r="I304" s="11" t="str">
        <f t="shared" ref="I304:I345" si="87">MID(L304,16,2)</f>
        <v>00</v>
      </c>
      <c r="J304" s="9" t="s">
        <v>255</v>
      </c>
      <c r="K304" s="10" t="s">
        <v>4</v>
      </c>
      <c r="L304" s="9" t="s">
        <v>262</v>
      </c>
      <c r="M304" s="8">
        <v>728000</v>
      </c>
      <c r="N304" s="8"/>
      <c r="O304" s="7"/>
    </row>
    <row r="305" spans="1:15" x14ac:dyDescent="0.3">
      <c r="A305" s="78"/>
      <c r="B305" s="13">
        <v>99</v>
      </c>
      <c r="C305" s="13"/>
      <c r="D305" s="12" t="str">
        <f t="shared" si="83"/>
        <v>16</v>
      </c>
      <c r="E305" s="12" t="str">
        <f t="shared" si="84"/>
        <v>05</v>
      </c>
      <c r="F305" s="11">
        <v>44516</v>
      </c>
      <c r="G305" s="11" t="str">
        <f t="shared" si="85"/>
        <v>3921</v>
      </c>
      <c r="H305" s="11" t="str">
        <f t="shared" si="86"/>
        <v>3</v>
      </c>
      <c r="I305" s="11" t="str">
        <f t="shared" si="87"/>
        <v>00</v>
      </c>
      <c r="J305" s="9" t="s">
        <v>255</v>
      </c>
      <c r="K305" s="10" t="s">
        <v>1</v>
      </c>
      <c r="L305" s="9" t="s">
        <v>261</v>
      </c>
      <c r="M305" s="8"/>
      <c r="N305" s="8">
        <v>10000</v>
      </c>
      <c r="O305" s="7"/>
    </row>
    <row r="306" spans="1:15" x14ac:dyDescent="0.3">
      <c r="A306" s="78"/>
      <c r="B306" s="13">
        <v>99</v>
      </c>
      <c r="C306" s="13"/>
      <c r="D306" s="12" t="str">
        <f t="shared" si="83"/>
        <v>18</v>
      </c>
      <c r="E306" s="12" t="str">
        <f t="shared" si="84"/>
        <v>05</v>
      </c>
      <c r="F306" s="11">
        <v>44516</v>
      </c>
      <c r="G306" s="11" t="str">
        <f t="shared" si="85"/>
        <v>3921</v>
      </c>
      <c r="H306" s="11" t="str">
        <f t="shared" si="86"/>
        <v>3</v>
      </c>
      <c r="I306" s="11" t="str">
        <f t="shared" si="87"/>
        <v>00</v>
      </c>
      <c r="J306" s="9" t="s">
        <v>255</v>
      </c>
      <c r="K306" s="10" t="s">
        <v>1</v>
      </c>
      <c r="L306" s="9" t="s">
        <v>260</v>
      </c>
      <c r="M306" s="8"/>
      <c r="N306" s="8">
        <v>20000</v>
      </c>
      <c r="O306" s="7"/>
    </row>
    <row r="307" spans="1:15" x14ac:dyDescent="0.3">
      <c r="A307" s="78"/>
      <c r="B307" s="13">
        <v>99</v>
      </c>
      <c r="C307" s="13"/>
      <c r="D307" s="12" t="str">
        <f t="shared" si="83"/>
        <v>19</v>
      </c>
      <c r="E307" s="12" t="str">
        <f t="shared" si="84"/>
        <v>05</v>
      </c>
      <c r="F307" s="11">
        <v>44516</v>
      </c>
      <c r="G307" s="11" t="str">
        <f t="shared" si="85"/>
        <v>3921</v>
      </c>
      <c r="H307" s="11" t="str">
        <f t="shared" si="86"/>
        <v>3</v>
      </c>
      <c r="I307" s="11" t="str">
        <f t="shared" si="87"/>
        <v>00</v>
      </c>
      <c r="J307" s="9" t="s">
        <v>255</v>
      </c>
      <c r="K307" s="10" t="s">
        <v>1</v>
      </c>
      <c r="L307" s="9" t="s">
        <v>259</v>
      </c>
      <c r="M307" s="8"/>
      <c r="N307" s="8">
        <v>125000</v>
      </c>
      <c r="O307" s="7"/>
    </row>
    <row r="308" spans="1:15" x14ac:dyDescent="0.3">
      <c r="A308" s="78"/>
      <c r="B308" s="13">
        <v>99</v>
      </c>
      <c r="C308" s="13"/>
      <c r="D308" s="12" t="str">
        <f t="shared" si="83"/>
        <v>20</v>
      </c>
      <c r="E308" s="12" t="str">
        <f t="shared" si="84"/>
        <v>05</v>
      </c>
      <c r="F308" s="11">
        <v>44516</v>
      </c>
      <c r="G308" s="11" t="str">
        <f t="shared" si="85"/>
        <v>3921</v>
      </c>
      <c r="H308" s="11" t="str">
        <f t="shared" si="86"/>
        <v>3</v>
      </c>
      <c r="I308" s="11" t="str">
        <f t="shared" si="87"/>
        <v>00</v>
      </c>
      <c r="J308" s="9" t="s">
        <v>255</v>
      </c>
      <c r="K308" s="10" t="s">
        <v>1</v>
      </c>
      <c r="L308" s="9" t="s">
        <v>258</v>
      </c>
      <c r="M308" s="8"/>
      <c r="N308" s="8">
        <v>50000</v>
      </c>
      <c r="O308" s="7"/>
    </row>
    <row r="309" spans="1:15" x14ac:dyDescent="0.3">
      <c r="A309" s="78"/>
      <c r="B309" s="13">
        <v>99</v>
      </c>
      <c r="C309" s="13"/>
      <c r="D309" s="12" t="str">
        <f t="shared" si="83"/>
        <v>36</v>
      </c>
      <c r="E309" s="12" t="str">
        <f t="shared" si="84"/>
        <v>05</v>
      </c>
      <c r="F309" s="11">
        <v>44516</v>
      </c>
      <c r="G309" s="11" t="str">
        <f t="shared" si="85"/>
        <v>3921</v>
      </c>
      <c r="H309" s="11" t="str">
        <f t="shared" si="86"/>
        <v>3</v>
      </c>
      <c r="I309" s="11" t="str">
        <f t="shared" si="87"/>
        <v>00</v>
      </c>
      <c r="J309" s="9" t="s">
        <v>255</v>
      </c>
      <c r="K309" s="10" t="s">
        <v>1</v>
      </c>
      <c r="L309" s="9" t="s">
        <v>45</v>
      </c>
      <c r="M309" s="8"/>
      <c r="N309" s="8">
        <v>68000</v>
      </c>
      <c r="O309" s="7"/>
    </row>
    <row r="310" spans="1:15" x14ac:dyDescent="0.3">
      <c r="A310" s="78"/>
      <c r="B310" s="13">
        <v>99</v>
      </c>
      <c r="C310" s="13"/>
      <c r="D310" s="12" t="str">
        <f t="shared" si="83"/>
        <v>37</v>
      </c>
      <c r="E310" s="12" t="str">
        <f t="shared" si="84"/>
        <v>05</v>
      </c>
      <c r="F310" s="11">
        <v>44516</v>
      </c>
      <c r="G310" s="11" t="str">
        <f t="shared" si="85"/>
        <v>3921</v>
      </c>
      <c r="H310" s="11" t="str">
        <f t="shared" si="86"/>
        <v>3</v>
      </c>
      <c r="I310" s="11" t="str">
        <f t="shared" si="87"/>
        <v>00</v>
      </c>
      <c r="J310" s="9" t="s">
        <v>255</v>
      </c>
      <c r="K310" s="10" t="s">
        <v>1</v>
      </c>
      <c r="L310" s="9" t="s">
        <v>257</v>
      </c>
      <c r="M310" s="8"/>
      <c r="N310" s="8">
        <v>250000</v>
      </c>
      <c r="O310" s="7"/>
    </row>
    <row r="311" spans="1:15" x14ac:dyDescent="0.3">
      <c r="A311" s="78"/>
      <c r="B311" s="13">
        <v>99</v>
      </c>
      <c r="C311" s="13"/>
      <c r="D311" s="12" t="str">
        <f t="shared" si="83"/>
        <v>52</v>
      </c>
      <c r="E311" s="12" t="str">
        <f t="shared" si="84"/>
        <v>05</v>
      </c>
      <c r="F311" s="11">
        <v>44516</v>
      </c>
      <c r="G311" s="11" t="str">
        <f t="shared" si="85"/>
        <v>3921</v>
      </c>
      <c r="H311" s="11" t="str">
        <f t="shared" si="86"/>
        <v>3</v>
      </c>
      <c r="I311" s="11" t="str">
        <f t="shared" si="87"/>
        <v>00</v>
      </c>
      <c r="J311" s="9" t="s">
        <v>255</v>
      </c>
      <c r="K311" s="10" t="s">
        <v>1</v>
      </c>
      <c r="L311" s="9" t="s">
        <v>256</v>
      </c>
      <c r="M311" s="8"/>
      <c r="N311" s="8">
        <v>200000</v>
      </c>
      <c r="O311" s="7"/>
    </row>
    <row r="312" spans="1:15" x14ac:dyDescent="0.3">
      <c r="A312" s="77"/>
      <c r="B312" s="13">
        <v>99</v>
      </c>
      <c r="C312" s="13"/>
      <c r="D312" s="12" t="str">
        <f t="shared" si="83"/>
        <v>94</v>
      </c>
      <c r="E312" s="12" t="str">
        <f t="shared" si="84"/>
        <v>05</v>
      </c>
      <c r="F312" s="11">
        <v>44516</v>
      </c>
      <c r="G312" s="11" t="str">
        <f t="shared" si="85"/>
        <v>3921</v>
      </c>
      <c r="H312" s="11" t="str">
        <f t="shared" si="86"/>
        <v>3</v>
      </c>
      <c r="I312" s="11" t="str">
        <f t="shared" si="87"/>
        <v>00</v>
      </c>
      <c r="J312" s="9" t="s">
        <v>255</v>
      </c>
      <c r="K312" s="10" t="s">
        <v>1</v>
      </c>
      <c r="L312" s="9" t="s">
        <v>254</v>
      </c>
      <c r="M312" s="8"/>
      <c r="N312" s="8">
        <v>5000</v>
      </c>
      <c r="O312" s="7"/>
    </row>
    <row r="313" spans="1:15" x14ac:dyDescent="0.3">
      <c r="A313" s="76" t="s">
        <v>57</v>
      </c>
      <c r="B313" s="28">
        <v>100</v>
      </c>
      <c r="C313" s="28">
        <v>28</v>
      </c>
      <c r="D313" s="27" t="str">
        <f t="shared" si="83"/>
        <v>86</v>
      </c>
      <c r="E313" s="27" t="str">
        <f t="shared" si="84"/>
        <v>07</v>
      </c>
      <c r="F313" s="26">
        <v>44516</v>
      </c>
      <c r="G313" s="26" t="str">
        <f t="shared" si="85"/>
        <v>2411</v>
      </c>
      <c r="H313" s="26" t="str">
        <f t="shared" si="86"/>
        <v>2</v>
      </c>
      <c r="I313" s="26" t="str">
        <f t="shared" si="87"/>
        <v>01</v>
      </c>
      <c r="J313" s="24" t="s">
        <v>243</v>
      </c>
      <c r="K313" s="25" t="s">
        <v>46</v>
      </c>
      <c r="L313" s="24" t="s">
        <v>253</v>
      </c>
      <c r="M313" s="23">
        <v>4000</v>
      </c>
      <c r="N313" s="23"/>
      <c r="O313" s="22"/>
    </row>
    <row r="314" spans="1:15" x14ac:dyDescent="0.3">
      <c r="A314" s="78"/>
      <c r="B314" s="28">
        <v>100</v>
      </c>
      <c r="C314" s="28">
        <v>28</v>
      </c>
      <c r="D314" s="27" t="str">
        <f t="shared" si="83"/>
        <v>86</v>
      </c>
      <c r="E314" s="27" t="str">
        <f t="shared" si="84"/>
        <v>07</v>
      </c>
      <c r="F314" s="26">
        <v>44516</v>
      </c>
      <c r="G314" s="26" t="str">
        <f t="shared" si="85"/>
        <v>2451</v>
      </c>
      <c r="H314" s="26" t="str">
        <f t="shared" si="86"/>
        <v>2</v>
      </c>
      <c r="I314" s="26" t="str">
        <f t="shared" si="87"/>
        <v>01</v>
      </c>
      <c r="J314" s="24" t="s">
        <v>243</v>
      </c>
      <c r="K314" s="25" t="s">
        <v>46</v>
      </c>
      <c r="L314" s="24" t="s">
        <v>252</v>
      </c>
      <c r="M314" s="23">
        <v>12000</v>
      </c>
      <c r="N314" s="23"/>
      <c r="O314" s="22"/>
    </row>
    <row r="315" spans="1:15" x14ac:dyDescent="0.3">
      <c r="A315" s="78"/>
      <c r="B315" s="28">
        <v>100</v>
      </c>
      <c r="C315" s="28">
        <v>28</v>
      </c>
      <c r="D315" s="27" t="str">
        <f t="shared" si="83"/>
        <v>86</v>
      </c>
      <c r="E315" s="27" t="str">
        <f t="shared" si="84"/>
        <v>07</v>
      </c>
      <c r="F315" s="26">
        <v>44516</v>
      </c>
      <c r="G315" s="26" t="str">
        <f t="shared" si="85"/>
        <v>2491</v>
      </c>
      <c r="H315" s="26" t="str">
        <f t="shared" si="86"/>
        <v>2</v>
      </c>
      <c r="I315" s="26" t="str">
        <f t="shared" si="87"/>
        <v>01</v>
      </c>
      <c r="J315" s="24" t="s">
        <v>243</v>
      </c>
      <c r="K315" s="25" t="s">
        <v>46</v>
      </c>
      <c r="L315" s="24" t="s">
        <v>251</v>
      </c>
      <c r="M315" s="23">
        <v>5000</v>
      </c>
      <c r="N315" s="23"/>
      <c r="O315" s="22"/>
    </row>
    <row r="316" spans="1:15" x14ac:dyDescent="0.3">
      <c r="A316" s="78"/>
      <c r="B316" s="28">
        <v>100</v>
      </c>
      <c r="C316" s="28">
        <v>28</v>
      </c>
      <c r="D316" s="27" t="str">
        <f t="shared" si="83"/>
        <v>86</v>
      </c>
      <c r="E316" s="27" t="str">
        <f t="shared" si="84"/>
        <v>07</v>
      </c>
      <c r="F316" s="26">
        <v>44516</v>
      </c>
      <c r="G316" s="26" t="str">
        <f t="shared" si="85"/>
        <v>2921</v>
      </c>
      <c r="H316" s="26" t="str">
        <f t="shared" si="86"/>
        <v>2</v>
      </c>
      <c r="I316" s="26" t="str">
        <f t="shared" si="87"/>
        <v>01</v>
      </c>
      <c r="J316" s="24" t="s">
        <v>243</v>
      </c>
      <c r="K316" s="25" t="s">
        <v>46</v>
      </c>
      <c r="L316" s="24" t="s">
        <v>250</v>
      </c>
      <c r="M316" s="23">
        <v>2542</v>
      </c>
      <c r="N316" s="23"/>
      <c r="O316" s="22"/>
    </row>
    <row r="317" spans="1:15" x14ac:dyDescent="0.3">
      <c r="A317" s="78"/>
      <c r="B317" s="28">
        <v>100</v>
      </c>
      <c r="C317" s="28">
        <v>28</v>
      </c>
      <c r="D317" s="27" t="str">
        <f t="shared" si="83"/>
        <v>86</v>
      </c>
      <c r="E317" s="27" t="str">
        <f t="shared" si="84"/>
        <v>07</v>
      </c>
      <c r="F317" s="26">
        <v>44516</v>
      </c>
      <c r="G317" s="26" t="str">
        <f t="shared" si="85"/>
        <v>2991</v>
      </c>
      <c r="H317" s="26" t="str">
        <f t="shared" si="86"/>
        <v>2</v>
      </c>
      <c r="I317" s="26" t="str">
        <f t="shared" si="87"/>
        <v>01</v>
      </c>
      <c r="J317" s="24" t="s">
        <v>243</v>
      </c>
      <c r="K317" s="25" t="s">
        <v>46</v>
      </c>
      <c r="L317" s="24" t="s">
        <v>249</v>
      </c>
      <c r="M317" s="23">
        <v>6136</v>
      </c>
      <c r="N317" s="23"/>
      <c r="O317" s="22"/>
    </row>
    <row r="318" spans="1:15" x14ac:dyDescent="0.3">
      <c r="A318" s="78"/>
      <c r="B318" s="28">
        <v>100</v>
      </c>
      <c r="C318" s="28">
        <v>28</v>
      </c>
      <c r="D318" s="27" t="str">
        <f t="shared" si="83"/>
        <v>92</v>
      </c>
      <c r="E318" s="27" t="str">
        <f t="shared" si="84"/>
        <v>07</v>
      </c>
      <c r="F318" s="26">
        <v>44516</v>
      </c>
      <c r="G318" s="26" t="str">
        <f t="shared" si="85"/>
        <v>2214</v>
      </c>
      <c r="H318" s="26" t="str">
        <f t="shared" si="86"/>
        <v>2</v>
      </c>
      <c r="I318" s="26" t="str">
        <f t="shared" si="87"/>
        <v>00</v>
      </c>
      <c r="J318" s="24" t="s">
        <v>243</v>
      </c>
      <c r="K318" s="25" t="s">
        <v>40</v>
      </c>
      <c r="L318" s="24" t="s">
        <v>248</v>
      </c>
      <c r="M318" s="23"/>
      <c r="N318" s="23">
        <v>1000</v>
      </c>
      <c r="O318" s="22"/>
    </row>
    <row r="319" spans="1:15" x14ac:dyDescent="0.3">
      <c r="A319" s="78"/>
      <c r="B319" s="28">
        <v>100</v>
      </c>
      <c r="C319" s="28">
        <v>28</v>
      </c>
      <c r="D319" s="27" t="str">
        <f t="shared" si="83"/>
        <v>86</v>
      </c>
      <c r="E319" s="27" t="str">
        <f t="shared" si="84"/>
        <v>07</v>
      </c>
      <c r="F319" s="26">
        <v>44516</v>
      </c>
      <c r="G319" s="26" t="str">
        <f t="shared" si="85"/>
        <v>2111</v>
      </c>
      <c r="H319" s="26" t="str">
        <f t="shared" si="86"/>
        <v>2</v>
      </c>
      <c r="I319" s="26" t="str">
        <f t="shared" si="87"/>
        <v>01</v>
      </c>
      <c r="J319" s="24" t="s">
        <v>243</v>
      </c>
      <c r="K319" s="25" t="s">
        <v>40</v>
      </c>
      <c r="L319" s="24" t="s">
        <v>247</v>
      </c>
      <c r="M319" s="23"/>
      <c r="N319" s="23">
        <v>800</v>
      </c>
      <c r="O319" s="22"/>
    </row>
    <row r="320" spans="1:15" x14ac:dyDescent="0.3">
      <c r="A320" s="78"/>
      <c r="B320" s="28">
        <v>100</v>
      </c>
      <c r="C320" s="28">
        <v>28</v>
      </c>
      <c r="D320" s="27" t="str">
        <f t="shared" si="83"/>
        <v>86</v>
      </c>
      <c r="E320" s="27" t="str">
        <f t="shared" si="84"/>
        <v>07</v>
      </c>
      <c r="F320" s="26">
        <v>44516</v>
      </c>
      <c r="G320" s="26" t="str">
        <f t="shared" si="85"/>
        <v>2461</v>
      </c>
      <c r="H320" s="26" t="str">
        <f t="shared" si="86"/>
        <v>2</v>
      </c>
      <c r="I320" s="26" t="str">
        <f t="shared" si="87"/>
        <v>01</v>
      </c>
      <c r="J320" s="24" t="s">
        <v>243</v>
      </c>
      <c r="K320" s="25" t="s">
        <v>40</v>
      </c>
      <c r="L320" s="24" t="s">
        <v>246</v>
      </c>
      <c r="M320" s="23"/>
      <c r="N320" s="23">
        <v>8000</v>
      </c>
      <c r="O320" s="22"/>
    </row>
    <row r="321" spans="1:16" x14ac:dyDescent="0.3">
      <c r="A321" s="78"/>
      <c r="B321" s="28">
        <v>100</v>
      </c>
      <c r="C321" s="28">
        <v>28</v>
      </c>
      <c r="D321" s="27" t="str">
        <f t="shared" si="83"/>
        <v>86</v>
      </c>
      <c r="E321" s="27" t="str">
        <f t="shared" si="84"/>
        <v>07</v>
      </c>
      <c r="F321" s="26">
        <v>44516</v>
      </c>
      <c r="G321" s="26" t="str">
        <f t="shared" si="85"/>
        <v>2981</v>
      </c>
      <c r="H321" s="26" t="str">
        <f t="shared" si="86"/>
        <v>2</v>
      </c>
      <c r="I321" s="26" t="str">
        <f t="shared" si="87"/>
        <v>00</v>
      </c>
      <c r="J321" s="24" t="s">
        <v>243</v>
      </c>
      <c r="K321" s="25" t="s">
        <v>40</v>
      </c>
      <c r="L321" s="24" t="s">
        <v>245</v>
      </c>
      <c r="M321" s="23"/>
      <c r="N321" s="23">
        <v>7878</v>
      </c>
      <c r="O321" s="22"/>
    </row>
    <row r="322" spans="1:16" x14ac:dyDescent="0.3">
      <c r="A322" s="78"/>
      <c r="B322" s="28">
        <v>100</v>
      </c>
      <c r="C322" s="28">
        <v>28</v>
      </c>
      <c r="D322" s="27" t="str">
        <f t="shared" si="83"/>
        <v>86</v>
      </c>
      <c r="E322" s="27" t="str">
        <f t="shared" si="84"/>
        <v>07</v>
      </c>
      <c r="F322" s="26">
        <v>44516</v>
      </c>
      <c r="G322" s="26" t="str">
        <f t="shared" si="85"/>
        <v>2421</v>
      </c>
      <c r="H322" s="26" t="str">
        <f t="shared" si="86"/>
        <v>2</v>
      </c>
      <c r="I322" s="26" t="str">
        <f t="shared" si="87"/>
        <v>01</v>
      </c>
      <c r="J322" s="24" t="s">
        <v>243</v>
      </c>
      <c r="K322" s="25" t="s">
        <v>40</v>
      </c>
      <c r="L322" s="24" t="s">
        <v>244</v>
      </c>
      <c r="M322" s="23"/>
      <c r="N322" s="23">
        <v>6000</v>
      </c>
      <c r="O322" s="22"/>
    </row>
    <row r="323" spans="1:16" x14ac:dyDescent="0.3">
      <c r="A323" s="77"/>
      <c r="B323" s="28">
        <v>100</v>
      </c>
      <c r="C323" s="28">
        <v>28</v>
      </c>
      <c r="D323" s="27" t="str">
        <f t="shared" si="83"/>
        <v>86</v>
      </c>
      <c r="E323" s="27" t="str">
        <f t="shared" si="84"/>
        <v>07</v>
      </c>
      <c r="F323" s="26">
        <v>44516</v>
      </c>
      <c r="G323" s="26" t="str">
        <f t="shared" si="85"/>
        <v>2431</v>
      </c>
      <c r="H323" s="26" t="str">
        <f t="shared" si="86"/>
        <v>2</v>
      </c>
      <c r="I323" s="26" t="str">
        <f t="shared" si="87"/>
        <v>01</v>
      </c>
      <c r="J323" s="24" t="s">
        <v>243</v>
      </c>
      <c r="K323" s="25" t="s">
        <v>40</v>
      </c>
      <c r="L323" s="24" t="s">
        <v>242</v>
      </c>
      <c r="M323" s="23"/>
      <c r="N323" s="23">
        <v>6000</v>
      </c>
      <c r="O323" s="22"/>
    </row>
    <row r="324" spans="1:16" x14ac:dyDescent="0.3">
      <c r="A324" s="76" t="s">
        <v>28</v>
      </c>
      <c r="B324" s="13">
        <v>101</v>
      </c>
      <c r="C324" s="13"/>
      <c r="D324" s="12" t="str">
        <f t="shared" si="83"/>
        <v>27</v>
      </c>
      <c r="E324" s="12" t="str">
        <f t="shared" si="84"/>
        <v>08</v>
      </c>
      <c r="F324" s="11">
        <v>44517</v>
      </c>
      <c r="G324" s="11" t="str">
        <f t="shared" si="85"/>
        <v>2561</v>
      </c>
      <c r="H324" s="11" t="str">
        <f t="shared" si="86"/>
        <v>2</v>
      </c>
      <c r="I324" s="11" t="str">
        <f t="shared" si="87"/>
        <v>02</v>
      </c>
      <c r="J324" s="9" t="s">
        <v>238</v>
      </c>
      <c r="K324" s="10" t="s">
        <v>4</v>
      </c>
      <c r="L324" s="9" t="s">
        <v>8</v>
      </c>
      <c r="M324" s="8">
        <v>8000</v>
      </c>
      <c r="N324" s="8"/>
      <c r="O324" s="7"/>
    </row>
    <row r="325" spans="1:16" x14ac:dyDescent="0.3">
      <c r="A325" s="78"/>
      <c r="B325" s="13">
        <v>101</v>
      </c>
      <c r="C325" s="13"/>
      <c r="D325" s="12" t="str">
        <f t="shared" si="83"/>
        <v>15</v>
      </c>
      <c r="E325" s="12" t="str">
        <f t="shared" si="84"/>
        <v>05</v>
      </c>
      <c r="F325" s="11">
        <v>44517</v>
      </c>
      <c r="G325" s="11" t="str">
        <f t="shared" si="85"/>
        <v>2561</v>
      </c>
      <c r="H325" s="11" t="str">
        <f t="shared" si="86"/>
        <v>2</v>
      </c>
      <c r="I325" s="11" t="str">
        <f t="shared" si="87"/>
        <v>01</v>
      </c>
      <c r="J325" s="9" t="s">
        <v>238</v>
      </c>
      <c r="K325" s="10" t="s">
        <v>1</v>
      </c>
      <c r="L325" s="9" t="s">
        <v>241</v>
      </c>
      <c r="M325" s="8"/>
      <c r="N325" s="8">
        <v>500</v>
      </c>
      <c r="O325" s="7"/>
    </row>
    <row r="326" spans="1:16" x14ac:dyDescent="0.3">
      <c r="A326" s="78"/>
      <c r="B326" s="13">
        <v>101</v>
      </c>
      <c r="C326" s="13"/>
      <c r="D326" s="12" t="str">
        <f t="shared" si="83"/>
        <v>16</v>
      </c>
      <c r="E326" s="12" t="str">
        <f t="shared" si="84"/>
        <v>05</v>
      </c>
      <c r="F326" s="11">
        <v>44517</v>
      </c>
      <c r="G326" s="11" t="str">
        <f t="shared" si="85"/>
        <v>2561</v>
      </c>
      <c r="H326" s="11" t="str">
        <f t="shared" si="86"/>
        <v>2</v>
      </c>
      <c r="I326" s="11" t="str">
        <f t="shared" si="87"/>
        <v>01</v>
      </c>
      <c r="J326" s="9" t="s">
        <v>238</v>
      </c>
      <c r="K326" s="10" t="s">
        <v>1</v>
      </c>
      <c r="L326" s="9" t="s">
        <v>240</v>
      </c>
      <c r="M326" s="8"/>
      <c r="N326" s="8">
        <v>2500</v>
      </c>
      <c r="O326" s="7"/>
    </row>
    <row r="327" spans="1:16" x14ac:dyDescent="0.3">
      <c r="A327" s="78"/>
      <c r="B327" s="13">
        <v>101</v>
      </c>
      <c r="C327" s="13"/>
      <c r="D327" s="12" t="str">
        <f t="shared" si="83"/>
        <v>18</v>
      </c>
      <c r="E327" s="12" t="str">
        <f t="shared" si="84"/>
        <v>05</v>
      </c>
      <c r="F327" s="11">
        <v>44517</v>
      </c>
      <c r="G327" s="11" t="str">
        <f t="shared" si="85"/>
        <v>2561</v>
      </c>
      <c r="H327" s="11" t="str">
        <f t="shared" si="86"/>
        <v>2</v>
      </c>
      <c r="I327" s="11" t="str">
        <f t="shared" si="87"/>
        <v>01</v>
      </c>
      <c r="J327" s="9" t="s">
        <v>238</v>
      </c>
      <c r="K327" s="10" t="s">
        <v>1</v>
      </c>
      <c r="L327" s="9" t="s">
        <v>239</v>
      </c>
      <c r="M327" s="8"/>
      <c r="N327" s="8">
        <v>3000</v>
      </c>
      <c r="O327" s="7"/>
    </row>
    <row r="328" spans="1:16" x14ac:dyDescent="0.3">
      <c r="A328" s="77"/>
      <c r="B328" s="13">
        <v>101</v>
      </c>
      <c r="C328" s="13"/>
      <c r="D328" s="12" t="str">
        <f t="shared" si="83"/>
        <v>94</v>
      </c>
      <c r="E328" s="12" t="str">
        <f t="shared" si="84"/>
        <v>05</v>
      </c>
      <c r="F328" s="11">
        <v>44517</v>
      </c>
      <c r="G328" s="11" t="str">
        <f t="shared" si="85"/>
        <v>2561</v>
      </c>
      <c r="H328" s="11" t="str">
        <f t="shared" si="86"/>
        <v>2</v>
      </c>
      <c r="I328" s="11" t="str">
        <f t="shared" si="87"/>
        <v>01</v>
      </c>
      <c r="J328" s="9" t="s">
        <v>238</v>
      </c>
      <c r="K328" s="10" t="s">
        <v>1</v>
      </c>
      <c r="L328" s="9" t="s">
        <v>237</v>
      </c>
      <c r="M328" s="8"/>
      <c r="N328" s="8">
        <v>2000</v>
      </c>
      <c r="O328" s="7"/>
    </row>
    <row r="329" spans="1:16" x14ac:dyDescent="0.3">
      <c r="A329" s="76" t="s">
        <v>15</v>
      </c>
      <c r="B329" s="28">
        <v>102</v>
      </c>
      <c r="C329" s="28">
        <v>29</v>
      </c>
      <c r="D329" s="27" t="str">
        <f t="shared" si="83"/>
        <v>89</v>
      </c>
      <c r="E329" s="27" t="str">
        <f t="shared" si="84"/>
        <v>22</v>
      </c>
      <c r="F329" s="26">
        <v>44517</v>
      </c>
      <c r="G329" s="26" t="str">
        <f t="shared" si="85"/>
        <v>3581</v>
      </c>
      <c r="H329" s="26" t="str">
        <f t="shared" si="86"/>
        <v>3</v>
      </c>
      <c r="I329" s="26" t="str">
        <f t="shared" si="87"/>
        <v>00</v>
      </c>
      <c r="J329" s="24" t="s">
        <v>235</v>
      </c>
      <c r="K329" s="25" t="s">
        <v>46</v>
      </c>
      <c r="L329" s="24" t="s">
        <v>236</v>
      </c>
      <c r="M329" s="23">
        <v>15000</v>
      </c>
      <c r="N329" s="23"/>
      <c r="O329" s="22"/>
    </row>
    <row r="330" spans="1:16" x14ac:dyDescent="0.3">
      <c r="A330" s="78"/>
      <c r="B330" s="28">
        <v>102</v>
      </c>
      <c r="C330" s="28">
        <v>29</v>
      </c>
      <c r="D330" s="27" t="str">
        <f t="shared" si="83"/>
        <v>52</v>
      </c>
      <c r="E330" s="27" t="str">
        <f t="shared" si="84"/>
        <v>05</v>
      </c>
      <c r="F330" s="26">
        <v>44517</v>
      </c>
      <c r="G330" s="26" t="str">
        <f t="shared" si="85"/>
        <v>3131</v>
      </c>
      <c r="H330" s="26" t="str">
        <f t="shared" si="86"/>
        <v>3</v>
      </c>
      <c r="I330" s="26" t="str">
        <f t="shared" si="87"/>
        <v>00</v>
      </c>
      <c r="J330" s="24" t="s">
        <v>235</v>
      </c>
      <c r="K330" s="25" t="s">
        <v>46</v>
      </c>
      <c r="L330" s="24" t="s">
        <v>224</v>
      </c>
      <c r="M330" s="23">
        <v>60000</v>
      </c>
      <c r="N330" s="23"/>
      <c r="O330" s="22"/>
    </row>
    <row r="331" spans="1:16" x14ac:dyDescent="0.3">
      <c r="A331" s="78"/>
      <c r="B331" s="28">
        <v>102</v>
      </c>
      <c r="C331" s="28">
        <v>29</v>
      </c>
      <c r="D331" s="27" t="str">
        <f t="shared" si="83"/>
        <v>52</v>
      </c>
      <c r="E331" s="27" t="str">
        <f t="shared" si="84"/>
        <v>05</v>
      </c>
      <c r="F331" s="26">
        <v>44517</v>
      </c>
      <c r="G331" s="26" t="str">
        <f t="shared" si="85"/>
        <v>3111</v>
      </c>
      <c r="H331" s="26" t="str">
        <f t="shared" si="86"/>
        <v>3</v>
      </c>
      <c r="I331" s="26" t="str">
        <f t="shared" si="87"/>
        <v>00</v>
      </c>
      <c r="J331" s="24" t="s">
        <v>235</v>
      </c>
      <c r="K331" s="25" t="s">
        <v>46</v>
      </c>
      <c r="L331" s="24" t="s">
        <v>233</v>
      </c>
      <c r="M331" s="23">
        <v>60000</v>
      </c>
      <c r="N331" s="23"/>
      <c r="O331" s="22"/>
    </row>
    <row r="332" spans="1:16" x14ac:dyDescent="0.3">
      <c r="A332" s="77"/>
      <c r="B332" s="28">
        <v>102</v>
      </c>
      <c r="C332" s="28">
        <v>29</v>
      </c>
      <c r="D332" s="27" t="str">
        <f t="shared" si="83"/>
        <v>23</v>
      </c>
      <c r="E332" s="27" t="str">
        <f t="shared" si="84"/>
        <v>22</v>
      </c>
      <c r="F332" s="26">
        <v>44517</v>
      </c>
      <c r="G332" s="26" t="str">
        <f t="shared" si="85"/>
        <v>3512</v>
      </c>
      <c r="H332" s="26" t="str">
        <f t="shared" si="86"/>
        <v>3</v>
      </c>
      <c r="I332" s="26" t="str">
        <f t="shared" si="87"/>
        <v>00</v>
      </c>
      <c r="J332" s="24" t="s">
        <v>235</v>
      </c>
      <c r="K332" s="25" t="s">
        <v>40</v>
      </c>
      <c r="L332" s="24" t="s">
        <v>234</v>
      </c>
      <c r="M332" s="23"/>
      <c r="N332" s="23">
        <v>135000</v>
      </c>
      <c r="O332" s="22"/>
    </row>
    <row r="333" spans="1:16" ht="13.5" customHeight="1" x14ac:dyDescent="0.3">
      <c r="A333" s="76" t="s">
        <v>28</v>
      </c>
      <c r="B333" s="13">
        <v>103</v>
      </c>
      <c r="C333" s="13"/>
      <c r="D333" s="12" t="str">
        <f t="shared" si="83"/>
        <v>52</v>
      </c>
      <c r="E333" s="12" t="str">
        <f t="shared" si="84"/>
        <v>05</v>
      </c>
      <c r="F333" s="11">
        <v>44517</v>
      </c>
      <c r="G333" s="11" t="str">
        <f t="shared" si="85"/>
        <v>3111</v>
      </c>
      <c r="H333" s="11" t="str">
        <f t="shared" si="86"/>
        <v>3</v>
      </c>
      <c r="I333" s="11" t="str">
        <f t="shared" si="87"/>
        <v>00</v>
      </c>
      <c r="J333" s="9" t="s">
        <v>231</v>
      </c>
      <c r="K333" s="10" t="s">
        <v>4</v>
      </c>
      <c r="L333" s="9" t="s">
        <v>233</v>
      </c>
      <c r="M333" s="8">
        <v>65000</v>
      </c>
      <c r="N333" s="8"/>
      <c r="O333" s="7"/>
      <c r="P333" s="73" t="s">
        <v>229</v>
      </c>
    </row>
    <row r="334" spans="1:16" ht="13.5" customHeight="1" x14ac:dyDescent="0.3">
      <c r="A334" s="78"/>
      <c r="B334" s="13">
        <v>103</v>
      </c>
      <c r="C334" s="13"/>
      <c r="D334" s="12" t="str">
        <f t="shared" si="83"/>
        <v>20</v>
      </c>
      <c r="E334" s="12" t="str">
        <f t="shared" si="84"/>
        <v>05</v>
      </c>
      <c r="F334" s="11">
        <v>44517</v>
      </c>
      <c r="G334" s="11" t="str">
        <f t="shared" si="85"/>
        <v>3111</v>
      </c>
      <c r="H334" s="11" t="str">
        <f t="shared" si="86"/>
        <v>3</v>
      </c>
      <c r="I334" s="11" t="str">
        <f t="shared" si="87"/>
        <v>00</v>
      </c>
      <c r="J334" s="9" t="s">
        <v>231</v>
      </c>
      <c r="K334" s="10" t="s">
        <v>1</v>
      </c>
      <c r="L334" s="9" t="s">
        <v>232</v>
      </c>
      <c r="M334" s="8"/>
      <c r="N334" s="8">
        <v>10000</v>
      </c>
      <c r="O334" s="7"/>
      <c r="P334" s="73"/>
    </row>
    <row r="335" spans="1:16" ht="13.5" customHeight="1" x14ac:dyDescent="0.3">
      <c r="A335" s="77"/>
      <c r="B335" s="13">
        <v>103</v>
      </c>
      <c r="C335" s="13"/>
      <c r="D335" s="12" t="str">
        <f t="shared" si="83"/>
        <v>19</v>
      </c>
      <c r="E335" s="12" t="str">
        <f t="shared" si="84"/>
        <v>05</v>
      </c>
      <c r="F335" s="11">
        <v>44517</v>
      </c>
      <c r="G335" s="11" t="str">
        <f t="shared" si="85"/>
        <v>3111</v>
      </c>
      <c r="H335" s="11" t="str">
        <f t="shared" si="86"/>
        <v>3</v>
      </c>
      <c r="I335" s="11" t="str">
        <f t="shared" si="87"/>
        <v>00</v>
      </c>
      <c r="J335" s="9" t="s">
        <v>231</v>
      </c>
      <c r="K335" s="10" t="s">
        <v>1</v>
      </c>
      <c r="L335" s="9" t="s">
        <v>230</v>
      </c>
      <c r="M335" s="8"/>
      <c r="N335" s="8">
        <v>55000</v>
      </c>
      <c r="O335" s="7"/>
      <c r="P335" s="73"/>
    </row>
    <row r="336" spans="1:16" ht="13.5" customHeight="1" x14ac:dyDescent="0.3">
      <c r="A336" s="76" t="s">
        <v>28</v>
      </c>
      <c r="B336" s="13">
        <v>104</v>
      </c>
      <c r="C336" s="13"/>
      <c r="D336" s="12" t="str">
        <f t="shared" si="83"/>
        <v>52</v>
      </c>
      <c r="E336" s="12" t="str">
        <f t="shared" si="84"/>
        <v>05</v>
      </c>
      <c r="F336" s="11">
        <v>44517</v>
      </c>
      <c r="G336" s="11" t="str">
        <f t="shared" si="85"/>
        <v>3131</v>
      </c>
      <c r="H336" s="11" t="str">
        <f t="shared" si="86"/>
        <v>3</v>
      </c>
      <c r="I336" s="11" t="str">
        <f t="shared" si="87"/>
        <v>00</v>
      </c>
      <c r="J336" s="9" t="s">
        <v>228</v>
      </c>
      <c r="K336" s="10" t="s">
        <v>4</v>
      </c>
      <c r="L336" s="9" t="s">
        <v>224</v>
      </c>
      <c r="M336" s="8">
        <v>12000</v>
      </c>
      <c r="N336" s="8"/>
      <c r="O336" s="7"/>
      <c r="P336" s="73" t="s">
        <v>229</v>
      </c>
    </row>
    <row r="337" spans="1:16" ht="13.5" customHeight="1" x14ac:dyDescent="0.3">
      <c r="A337" s="77"/>
      <c r="B337" s="13">
        <v>104</v>
      </c>
      <c r="C337" s="13"/>
      <c r="D337" s="12" t="str">
        <f t="shared" si="83"/>
        <v>94</v>
      </c>
      <c r="E337" s="12" t="str">
        <f t="shared" si="84"/>
        <v>05</v>
      </c>
      <c r="F337" s="11">
        <v>44517</v>
      </c>
      <c r="G337" s="11" t="str">
        <f t="shared" si="85"/>
        <v>3131</v>
      </c>
      <c r="H337" s="11" t="str">
        <f t="shared" si="86"/>
        <v>3</v>
      </c>
      <c r="I337" s="11" t="str">
        <f t="shared" si="87"/>
        <v>00</v>
      </c>
      <c r="J337" s="9" t="s">
        <v>228</v>
      </c>
      <c r="K337" s="10" t="s">
        <v>1</v>
      </c>
      <c r="L337" s="9" t="s">
        <v>227</v>
      </c>
      <c r="M337" s="8"/>
      <c r="N337" s="8">
        <v>12000</v>
      </c>
      <c r="O337" s="7"/>
      <c r="P337" s="73"/>
    </row>
    <row r="338" spans="1:16" ht="13.5" customHeight="1" x14ac:dyDescent="0.3">
      <c r="A338" s="76" t="s">
        <v>28</v>
      </c>
      <c r="B338" s="13">
        <v>105</v>
      </c>
      <c r="C338" s="13"/>
      <c r="D338" s="12" t="str">
        <f t="shared" si="83"/>
        <v>80</v>
      </c>
      <c r="E338" s="12" t="str">
        <f t="shared" si="84"/>
        <v>05</v>
      </c>
      <c r="F338" s="11">
        <v>44517</v>
      </c>
      <c r="G338" s="11" t="str">
        <f t="shared" si="85"/>
        <v>2111</v>
      </c>
      <c r="H338" s="11" t="str">
        <f t="shared" si="86"/>
        <v>2</v>
      </c>
      <c r="I338" s="11" t="str">
        <f t="shared" si="87"/>
        <v>02</v>
      </c>
      <c r="J338" s="9" t="s">
        <v>226</v>
      </c>
      <c r="K338" s="10" t="s">
        <v>4</v>
      </c>
      <c r="L338" s="9" t="s">
        <v>38</v>
      </c>
      <c r="M338" s="8">
        <v>15000</v>
      </c>
      <c r="N338" s="8"/>
      <c r="O338" s="7"/>
    </row>
    <row r="339" spans="1:16" ht="13.5" customHeight="1" x14ac:dyDescent="0.3">
      <c r="A339" s="77"/>
      <c r="B339" s="13">
        <v>105</v>
      </c>
      <c r="C339" s="13"/>
      <c r="D339" s="12" t="str">
        <f t="shared" si="83"/>
        <v>79</v>
      </c>
      <c r="E339" s="12" t="str">
        <f t="shared" si="84"/>
        <v>05</v>
      </c>
      <c r="F339" s="11">
        <v>44517</v>
      </c>
      <c r="G339" s="11" t="str">
        <f t="shared" si="85"/>
        <v>2111</v>
      </c>
      <c r="H339" s="11" t="str">
        <f t="shared" si="86"/>
        <v>2</v>
      </c>
      <c r="I339" s="11" t="str">
        <f t="shared" si="87"/>
        <v>01</v>
      </c>
      <c r="J339" s="9" t="s">
        <v>226</v>
      </c>
      <c r="K339" s="10" t="s">
        <v>1</v>
      </c>
      <c r="L339" s="9" t="s">
        <v>225</v>
      </c>
      <c r="M339" s="8"/>
      <c r="N339" s="8">
        <v>15000</v>
      </c>
      <c r="O339" s="7"/>
    </row>
    <row r="340" spans="1:16" ht="13.5" customHeight="1" x14ac:dyDescent="0.3">
      <c r="A340" s="76" t="s">
        <v>28</v>
      </c>
      <c r="B340" s="13">
        <v>106</v>
      </c>
      <c r="C340" s="13"/>
      <c r="D340" s="12" t="str">
        <f t="shared" si="83"/>
        <v>52</v>
      </c>
      <c r="E340" s="12" t="str">
        <f t="shared" si="84"/>
        <v>05</v>
      </c>
      <c r="F340" s="11">
        <v>44517</v>
      </c>
      <c r="G340" s="11" t="str">
        <f t="shared" si="85"/>
        <v>3131</v>
      </c>
      <c r="H340" s="11" t="str">
        <f t="shared" si="86"/>
        <v>3</v>
      </c>
      <c r="I340" s="11" t="str">
        <f t="shared" si="87"/>
        <v>00</v>
      </c>
      <c r="J340" s="9" t="s">
        <v>221</v>
      </c>
      <c r="K340" s="10" t="s">
        <v>4</v>
      </c>
      <c r="L340" s="9" t="s">
        <v>224</v>
      </c>
      <c r="M340" s="8">
        <v>100000</v>
      </c>
      <c r="N340" s="8"/>
      <c r="O340" s="7"/>
    </row>
    <row r="341" spans="1:16" ht="13.5" customHeight="1" x14ac:dyDescent="0.3">
      <c r="A341" s="78"/>
      <c r="B341" s="13">
        <v>106</v>
      </c>
      <c r="C341" s="13"/>
      <c r="D341" s="12" t="str">
        <f t="shared" si="83"/>
        <v>89</v>
      </c>
      <c r="E341" s="12" t="str">
        <f t="shared" si="84"/>
        <v>22</v>
      </c>
      <c r="F341" s="11">
        <v>44517</v>
      </c>
      <c r="G341" s="11" t="str">
        <f t="shared" si="85"/>
        <v>3131</v>
      </c>
      <c r="H341" s="11" t="str">
        <f t="shared" si="86"/>
        <v>3</v>
      </c>
      <c r="I341" s="11" t="str">
        <f t="shared" si="87"/>
        <v>00</v>
      </c>
      <c r="J341" s="9" t="s">
        <v>221</v>
      </c>
      <c r="K341" s="10" t="s">
        <v>1</v>
      </c>
      <c r="L341" s="9" t="s">
        <v>223</v>
      </c>
      <c r="M341" s="8"/>
      <c r="N341" s="8">
        <v>30000</v>
      </c>
      <c r="O341" s="7"/>
    </row>
    <row r="342" spans="1:16" ht="13.5" customHeight="1" x14ac:dyDescent="0.3">
      <c r="A342" s="78"/>
      <c r="B342" s="13">
        <v>106</v>
      </c>
      <c r="C342" s="13"/>
      <c r="D342" s="12" t="str">
        <f t="shared" si="83"/>
        <v>15</v>
      </c>
      <c r="E342" s="12" t="str">
        <f t="shared" si="84"/>
        <v>05</v>
      </c>
      <c r="F342" s="11">
        <v>44517</v>
      </c>
      <c r="G342" s="11" t="str">
        <f t="shared" si="85"/>
        <v>3131</v>
      </c>
      <c r="H342" s="11" t="str">
        <f t="shared" si="86"/>
        <v>3</v>
      </c>
      <c r="I342" s="11" t="str">
        <f t="shared" si="87"/>
        <v>00</v>
      </c>
      <c r="J342" s="9" t="s">
        <v>221</v>
      </c>
      <c r="K342" s="10" t="s">
        <v>1</v>
      </c>
      <c r="L342" s="9" t="s">
        <v>222</v>
      </c>
      <c r="M342" s="8"/>
      <c r="N342" s="8">
        <v>30000</v>
      </c>
      <c r="O342" s="7"/>
    </row>
    <row r="343" spans="1:16" ht="13.5" customHeight="1" x14ac:dyDescent="0.3">
      <c r="A343" s="77"/>
      <c r="B343" s="13">
        <v>106</v>
      </c>
      <c r="C343" s="13"/>
      <c r="D343" s="12" t="str">
        <f t="shared" si="83"/>
        <v>80</v>
      </c>
      <c r="E343" s="12" t="str">
        <f t="shared" si="84"/>
        <v>05</v>
      </c>
      <c r="F343" s="11">
        <v>44517</v>
      </c>
      <c r="G343" s="11" t="str">
        <f t="shared" si="85"/>
        <v>3131</v>
      </c>
      <c r="H343" s="11" t="str">
        <f t="shared" si="86"/>
        <v>3</v>
      </c>
      <c r="I343" s="11" t="str">
        <f t="shared" si="87"/>
        <v>00</v>
      </c>
      <c r="J343" s="9" t="s">
        <v>221</v>
      </c>
      <c r="K343" s="10" t="s">
        <v>1</v>
      </c>
      <c r="L343" s="9" t="s">
        <v>220</v>
      </c>
      <c r="M343" s="8"/>
      <c r="N343" s="8">
        <v>40000</v>
      </c>
      <c r="O343" s="7"/>
    </row>
    <row r="344" spans="1:16" x14ac:dyDescent="0.3">
      <c r="A344" s="32" t="s">
        <v>82</v>
      </c>
      <c r="B344" s="31">
        <v>107</v>
      </c>
      <c r="C344" s="31"/>
      <c r="D344" s="30" t="str">
        <f t="shared" si="83"/>
        <v/>
      </c>
      <c r="E344" s="30" t="str">
        <f t="shared" si="84"/>
        <v/>
      </c>
      <c r="F344" s="30"/>
      <c r="G344" s="30" t="str">
        <f t="shared" si="85"/>
        <v/>
      </c>
      <c r="H344" s="30" t="str">
        <f t="shared" si="86"/>
        <v/>
      </c>
      <c r="I344" s="30" t="str">
        <f t="shared" si="87"/>
        <v/>
      </c>
      <c r="J344" s="30" t="s">
        <v>81</v>
      </c>
      <c r="K344" s="30"/>
      <c r="L344" s="30"/>
      <c r="M344" s="30"/>
      <c r="N344" s="30"/>
      <c r="O344" s="29"/>
    </row>
    <row r="345" spans="1:16" x14ac:dyDescent="0.3">
      <c r="A345" s="32" t="s">
        <v>82</v>
      </c>
      <c r="B345" s="31">
        <v>108</v>
      </c>
      <c r="C345" s="31"/>
      <c r="D345" s="30" t="str">
        <f t="shared" si="83"/>
        <v/>
      </c>
      <c r="E345" s="30" t="str">
        <f t="shared" si="84"/>
        <v/>
      </c>
      <c r="F345" s="30"/>
      <c r="G345" s="30" t="str">
        <f t="shared" si="85"/>
        <v/>
      </c>
      <c r="H345" s="30" t="str">
        <f t="shared" si="86"/>
        <v/>
      </c>
      <c r="I345" s="30" t="str">
        <f t="shared" si="87"/>
        <v/>
      </c>
      <c r="J345" s="30" t="s">
        <v>81</v>
      </c>
      <c r="K345" s="30"/>
      <c r="L345" s="30"/>
      <c r="M345" s="30"/>
      <c r="N345" s="30"/>
      <c r="O345" s="29"/>
    </row>
    <row r="346" spans="1:16" s="64" customFormat="1" x14ac:dyDescent="0.3">
      <c r="A346" s="66" t="s">
        <v>28</v>
      </c>
      <c r="B346" s="57">
        <v>109</v>
      </c>
      <c r="C346" s="57"/>
      <c r="D346" s="58" t="str">
        <f t="shared" ref="D346:D348" si="88">MID(L346,10,2)</f>
        <v>68</v>
      </c>
      <c r="E346" s="58" t="str">
        <f t="shared" ref="E346:E348" si="89">MID(L346,3,2)</f>
        <v>05</v>
      </c>
      <c r="F346" s="59">
        <v>44517</v>
      </c>
      <c r="G346" s="59" t="str">
        <f t="shared" ref="G346:G348" si="90">MID(L346,12,4)</f>
        <v>1371</v>
      </c>
      <c r="H346" s="59" t="str">
        <f t="shared" ref="H346:H348" si="91">MID(G346,1,1)</f>
        <v>1</v>
      </c>
      <c r="I346" s="59" t="str">
        <f t="shared" ref="I346:I348" si="92">MID(L346,16,2)</f>
        <v>00</v>
      </c>
      <c r="J346" s="60" t="s">
        <v>560</v>
      </c>
      <c r="K346" s="61" t="s">
        <v>558</v>
      </c>
      <c r="L346" s="60" t="s">
        <v>561</v>
      </c>
      <c r="M346" s="62"/>
      <c r="N346" s="62"/>
      <c r="O346" s="63">
        <v>321600</v>
      </c>
    </row>
    <row r="347" spans="1:16" s="64" customFormat="1" x14ac:dyDescent="0.3">
      <c r="A347" s="66" t="s">
        <v>28</v>
      </c>
      <c r="B347" s="57">
        <v>110</v>
      </c>
      <c r="C347" s="57"/>
      <c r="D347" s="58" t="str">
        <f t="shared" si="88"/>
        <v>15</v>
      </c>
      <c r="E347" s="58" t="str">
        <f t="shared" si="89"/>
        <v>05</v>
      </c>
      <c r="F347" s="59">
        <v>44519</v>
      </c>
      <c r="G347" s="59" t="str">
        <f t="shared" si="90"/>
        <v>1715</v>
      </c>
      <c r="H347" s="59" t="str">
        <f t="shared" si="91"/>
        <v>1</v>
      </c>
      <c r="I347" s="59" t="str">
        <f t="shared" si="92"/>
        <v>00</v>
      </c>
      <c r="J347" s="60" t="s">
        <v>562</v>
      </c>
      <c r="K347" s="61" t="s">
        <v>558</v>
      </c>
      <c r="L347" s="60" t="s">
        <v>563</v>
      </c>
      <c r="M347" s="62"/>
      <c r="N347" s="62"/>
      <c r="O347" s="63">
        <v>6488.71</v>
      </c>
    </row>
    <row r="348" spans="1:16" s="64" customFormat="1" x14ac:dyDescent="0.3">
      <c r="A348" s="68" t="s">
        <v>28</v>
      </c>
      <c r="B348" s="57">
        <v>111</v>
      </c>
      <c r="C348" s="57"/>
      <c r="D348" s="58" t="str">
        <f t="shared" si="88"/>
        <v>77</v>
      </c>
      <c r="E348" s="58" t="str">
        <f t="shared" si="89"/>
        <v>01</v>
      </c>
      <c r="F348" s="59">
        <v>44519</v>
      </c>
      <c r="G348" s="59" t="str">
        <f t="shared" si="90"/>
        <v>1715</v>
      </c>
      <c r="H348" s="59" t="str">
        <f t="shared" si="91"/>
        <v>1</v>
      </c>
      <c r="I348" s="59" t="str">
        <f t="shared" si="92"/>
        <v>00</v>
      </c>
      <c r="J348" s="60" t="s">
        <v>564</v>
      </c>
      <c r="K348" s="61" t="s">
        <v>448</v>
      </c>
      <c r="L348" s="60" t="s">
        <v>565</v>
      </c>
      <c r="M348" s="62"/>
      <c r="N348" s="62"/>
      <c r="O348" s="63">
        <v>3923.85</v>
      </c>
    </row>
    <row r="349" spans="1:16" ht="13.5" customHeight="1" x14ac:dyDescent="0.3">
      <c r="A349" s="76" t="s">
        <v>15</v>
      </c>
      <c r="B349" s="13">
        <v>112</v>
      </c>
      <c r="C349" s="13"/>
      <c r="D349" s="12" t="str">
        <f t="shared" ref="D349:D379" si="93">MID(L349,10,2)</f>
        <v>22</v>
      </c>
      <c r="E349" s="12" t="str">
        <f t="shared" ref="E349:E379" si="94">MID(L349,3,2)</f>
        <v>22</v>
      </c>
      <c r="F349" s="11">
        <v>44519</v>
      </c>
      <c r="G349" s="11" t="str">
        <f t="shared" ref="G349:G379" si="95">MID(L349,12,4)</f>
        <v>3992</v>
      </c>
      <c r="H349" s="11" t="str">
        <f t="shared" ref="H349:H379" si="96">MID(G349,1,1)</f>
        <v>3</v>
      </c>
      <c r="I349" s="11" t="str">
        <f t="shared" ref="I349:I379" si="97">MID(L349,16,2)</f>
        <v>09</v>
      </c>
      <c r="J349" s="9" t="s">
        <v>214</v>
      </c>
      <c r="K349" s="10" t="s">
        <v>4</v>
      </c>
      <c r="L349" s="9" t="s">
        <v>10</v>
      </c>
      <c r="M349" s="8">
        <v>30007482</v>
      </c>
      <c r="N349" s="8"/>
      <c r="O349" s="7"/>
    </row>
    <row r="350" spans="1:16" ht="13.5" customHeight="1" x14ac:dyDescent="0.3">
      <c r="A350" s="78"/>
      <c r="B350" s="13">
        <v>112</v>
      </c>
      <c r="C350" s="13"/>
      <c r="D350" s="12" t="str">
        <f t="shared" si="93"/>
        <v>22</v>
      </c>
      <c r="E350" s="12" t="str">
        <f t="shared" si="94"/>
        <v>22</v>
      </c>
      <c r="F350" s="11">
        <v>44519</v>
      </c>
      <c r="G350" s="11" t="str">
        <f t="shared" si="95"/>
        <v>3992</v>
      </c>
      <c r="H350" s="11" t="str">
        <f t="shared" si="96"/>
        <v>3</v>
      </c>
      <c r="I350" s="11" t="str">
        <f t="shared" si="97"/>
        <v>05</v>
      </c>
      <c r="J350" s="9" t="s">
        <v>214</v>
      </c>
      <c r="K350" s="10" t="s">
        <v>4</v>
      </c>
      <c r="L350" s="9" t="s">
        <v>86</v>
      </c>
      <c r="M350" s="8">
        <v>4635609</v>
      </c>
      <c r="N350" s="8"/>
      <c r="O350" s="7"/>
    </row>
    <row r="351" spans="1:16" ht="13.5" customHeight="1" x14ac:dyDescent="0.3">
      <c r="A351" s="78"/>
      <c r="B351" s="13">
        <v>112</v>
      </c>
      <c r="C351" s="13"/>
      <c r="D351" s="12" t="str">
        <f t="shared" si="93"/>
        <v>22</v>
      </c>
      <c r="E351" s="12" t="str">
        <f t="shared" si="94"/>
        <v>22</v>
      </c>
      <c r="F351" s="11">
        <v>44519</v>
      </c>
      <c r="G351" s="11" t="str">
        <f t="shared" si="95"/>
        <v>3992</v>
      </c>
      <c r="H351" s="11" t="str">
        <f t="shared" si="96"/>
        <v>3</v>
      </c>
      <c r="I351" s="11" t="str">
        <f t="shared" si="97"/>
        <v>06</v>
      </c>
      <c r="J351" s="9" t="s">
        <v>214</v>
      </c>
      <c r="K351" s="10" t="s">
        <v>4</v>
      </c>
      <c r="L351" s="9" t="s">
        <v>219</v>
      </c>
      <c r="M351" s="8">
        <v>5057875</v>
      </c>
      <c r="N351" s="8"/>
      <c r="O351" s="7"/>
    </row>
    <row r="352" spans="1:16" ht="13.5" customHeight="1" x14ac:dyDescent="0.3">
      <c r="A352" s="78"/>
      <c r="B352" s="13">
        <v>112</v>
      </c>
      <c r="C352" s="13"/>
      <c r="D352" s="12" t="str">
        <f t="shared" si="93"/>
        <v>22</v>
      </c>
      <c r="E352" s="12" t="str">
        <f t="shared" si="94"/>
        <v>22</v>
      </c>
      <c r="F352" s="11">
        <v>44519</v>
      </c>
      <c r="G352" s="11" t="str">
        <f t="shared" si="95"/>
        <v>3992</v>
      </c>
      <c r="H352" s="11" t="str">
        <f t="shared" si="96"/>
        <v>3</v>
      </c>
      <c r="I352" s="11" t="str">
        <f t="shared" si="97"/>
        <v>18</v>
      </c>
      <c r="J352" s="9" t="s">
        <v>214</v>
      </c>
      <c r="K352" s="10" t="s">
        <v>4</v>
      </c>
      <c r="L352" s="9" t="s">
        <v>218</v>
      </c>
      <c r="M352" s="8">
        <v>991462</v>
      </c>
      <c r="N352" s="8"/>
      <c r="O352" s="7"/>
    </row>
    <row r="353" spans="1:16" ht="13.5" customHeight="1" x14ac:dyDescent="0.3">
      <c r="A353" s="78"/>
      <c r="B353" s="13">
        <v>112</v>
      </c>
      <c r="C353" s="13"/>
      <c r="D353" s="12" t="str">
        <f t="shared" si="93"/>
        <v>22</v>
      </c>
      <c r="E353" s="12" t="str">
        <f t="shared" si="94"/>
        <v>22</v>
      </c>
      <c r="F353" s="11">
        <v>44519</v>
      </c>
      <c r="G353" s="11" t="str">
        <f t="shared" si="95"/>
        <v>3992</v>
      </c>
      <c r="H353" s="11" t="str">
        <f t="shared" si="96"/>
        <v>3</v>
      </c>
      <c r="I353" s="11" t="str">
        <f t="shared" si="97"/>
        <v>23</v>
      </c>
      <c r="J353" s="9" t="s">
        <v>214</v>
      </c>
      <c r="K353" s="10" t="s">
        <v>4</v>
      </c>
      <c r="L353" s="9" t="s">
        <v>97</v>
      </c>
      <c r="M353" s="8">
        <v>11509587</v>
      </c>
      <c r="N353" s="8"/>
      <c r="O353" s="7"/>
    </row>
    <row r="354" spans="1:16" ht="13.5" customHeight="1" x14ac:dyDescent="0.3">
      <c r="A354" s="78"/>
      <c r="B354" s="13">
        <v>112</v>
      </c>
      <c r="C354" s="13"/>
      <c r="D354" s="12" t="str">
        <f t="shared" si="93"/>
        <v>22</v>
      </c>
      <c r="E354" s="12" t="str">
        <f t="shared" si="94"/>
        <v>22</v>
      </c>
      <c r="F354" s="11">
        <v>44519</v>
      </c>
      <c r="G354" s="11" t="str">
        <f t="shared" si="95"/>
        <v>3992</v>
      </c>
      <c r="H354" s="11" t="str">
        <f t="shared" si="96"/>
        <v>3</v>
      </c>
      <c r="I354" s="11" t="str">
        <f t="shared" si="97"/>
        <v>24</v>
      </c>
      <c r="J354" s="9" t="s">
        <v>214</v>
      </c>
      <c r="K354" s="10" t="s">
        <v>4</v>
      </c>
      <c r="L354" s="9" t="s">
        <v>13</v>
      </c>
      <c r="M354" s="8">
        <v>1127672</v>
      </c>
      <c r="N354" s="8"/>
      <c r="O354" s="7"/>
    </row>
    <row r="355" spans="1:16" ht="13.5" customHeight="1" x14ac:dyDescent="0.3">
      <c r="A355" s="78"/>
      <c r="B355" s="13">
        <v>112</v>
      </c>
      <c r="C355" s="13"/>
      <c r="D355" s="12" t="str">
        <f t="shared" si="93"/>
        <v>22</v>
      </c>
      <c r="E355" s="12" t="str">
        <f t="shared" si="94"/>
        <v>22</v>
      </c>
      <c r="F355" s="11">
        <v>44519</v>
      </c>
      <c r="G355" s="11" t="str">
        <f t="shared" si="95"/>
        <v>3992</v>
      </c>
      <c r="H355" s="11" t="str">
        <f t="shared" si="96"/>
        <v>3</v>
      </c>
      <c r="I355" s="11" t="str">
        <f t="shared" si="97"/>
        <v>29</v>
      </c>
      <c r="J355" s="9" t="s">
        <v>214</v>
      </c>
      <c r="K355" s="10" t="s">
        <v>4</v>
      </c>
      <c r="L355" s="9" t="s">
        <v>12</v>
      </c>
      <c r="M355" s="8">
        <v>7143440</v>
      </c>
      <c r="N355" s="8"/>
      <c r="O355" s="7"/>
    </row>
    <row r="356" spans="1:16" ht="13.5" customHeight="1" x14ac:dyDescent="0.3">
      <c r="A356" s="78"/>
      <c r="B356" s="13">
        <v>112</v>
      </c>
      <c r="C356" s="13"/>
      <c r="D356" s="12" t="str">
        <f t="shared" si="93"/>
        <v>22</v>
      </c>
      <c r="E356" s="12" t="str">
        <f t="shared" si="94"/>
        <v>22</v>
      </c>
      <c r="F356" s="11">
        <v>44519</v>
      </c>
      <c r="G356" s="11" t="str">
        <f t="shared" si="95"/>
        <v>3992</v>
      </c>
      <c r="H356" s="11" t="str">
        <f t="shared" si="96"/>
        <v>3</v>
      </c>
      <c r="I356" s="11" t="str">
        <f t="shared" si="97"/>
        <v>30</v>
      </c>
      <c r="J356" s="9" t="s">
        <v>214</v>
      </c>
      <c r="K356" s="10" t="s">
        <v>4</v>
      </c>
      <c r="L356" s="9" t="s">
        <v>217</v>
      </c>
      <c r="M356" s="8">
        <v>988642</v>
      </c>
      <c r="N356" s="8"/>
      <c r="O356" s="7"/>
    </row>
    <row r="357" spans="1:16" ht="13.5" customHeight="1" x14ac:dyDescent="0.3">
      <c r="A357" s="78"/>
      <c r="B357" s="13">
        <v>112</v>
      </c>
      <c r="C357" s="13"/>
      <c r="D357" s="12" t="str">
        <f t="shared" si="93"/>
        <v>22</v>
      </c>
      <c r="E357" s="12" t="str">
        <f t="shared" si="94"/>
        <v>22</v>
      </c>
      <c r="F357" s="11">
        <v>44519</v>
      </c>
      <c r="G357" s="11" t="str">
        <f t="shared" si="95"/>
        <v>3992</v>
      </c>
      <c r="H357" s="11" t="str">
        <f t="shared" si="96"/>
        <v>3</v>
      </c>
      <c r="I357" s="11" t="str">
        <f t="shared" si="97"/>
        <v>03</v>
      </c>
      <c r="J357" s="9" t="s">
        <v>214</v>
      </c>
      <c r="K357" s="10" t="s">
        <v>1</v>
      </c>
      <c r="L357" s="9" t="s">
        <v>216</v>
      </c>
      <c r="M357" s="8"/>
      <c r="N357" s="8">
        <v>1100000</v>
      </c>
      <c r="O357" s="7"/>
    </row>
    <row r="358" spans="1:16" ht="13.5" customHeight="1" x14ac:dyDescent="0.3">
      <c r="A358" s="78"/>
      <c r="B358" s="13">
        <v>112</v>
      </c>
      <c r="C358" s="13"/>
      <c r="D358" s="12" t="str">
        <f t="shared" si="93"/>
        <v>22</v>
      </c>
      <c r="E358" s="12" t="str">
        <f t="shared" si="94"/>
        <v>22</v>
      </c>
      <c r="F358" s="11">
        <v>44519</v>
      </c>
      <c r="G358" s="11" t="str">
        <f t="shared" si="95"/>
        <v>3992</v>
      </c>
      <c r="H358" s="11" t="str">
        <f t="shared" si="96"/>
        <v>3</v>
      </c>
      <c r="I358" s="11" t="str">
        <f t="shared" si="97"/>
        <v>04</v>
      </c>
      <c r="J358" s="9" t="s">
        <v>214</v>
      </c>
      <c r="K358" s="10" t="s">
        <v>1</v>
      </c>
      <c r="L358" s="9" t="s">
        <v>215</v>
      </c>
      <c r="M358" s="8"/>
      <c r="N358" s="8">
        <v>3592870</v>
      </c>
      <c r="O358" s="7"/>
    </row>
    <row r="359" spans="1:16" ht="13.5" customHeight="1" x14ac:dyDescent="0.3">
      <c r="A359" s="77"/>
      <c r="B359" s="13">
        <v>112</v>
      </c>
      <c r="C359" s="13"/>
      <c r="D359" s="12" t="str">
        <f t="shared" si="93"/>
        <v>22</v>
      </c>
      <c r="E359" s="12" t="str">
        <f t="shared" si="94"/>
        <v>22</v>
      </c>
      <c r="F359" s="11">
        <v>44519</v>
      </c>
      <c r="G359" s="11" t="str">
        <f t="shared" si="95"/>
        <v>3992</v>
      </c>
      <c r="H359" s="11" t="str">
        <f t="shared" si="96"/>
        <v>3</v>
      </c>
      <c r="I359" s="11" t="str">
        <f t="shared" si="97"/>
        <v>31</v>
      </c>
      <c r="J359" s="9" t="s">
        <v>214</v>
      </c>
      <c r="K359" s="10" t="s">
        <v>1</v>
      </c>
      <c r="L359" s="9" t="s">
        <v>99</v>
      </c>
      <c r="M359" s="8"/>
      <c r="N359" s="8">
        <v>56768899</v>
      </c>
      <c r="O359" s="7"/>
    </row>
    <row r="360" spans="1:16" ht="13.5" customHeight="1" x14ac:dyDescent="0.3">
      <c r="A360" s="76" t="s">
        <v>15</v>
      </c>
      <c r="B360" s="13">
        <v>113</v>
      </c>
      <c r="C360" s="13"/>
      <c r="D360" s="12" t="str">
        <f t="shared" si="93"/>
        <v>72</v>
      </c>
      <c r="E360" s="12" t="str">
        <f t="shared" si="94"/>
        <v>03</v>
      </c>
      <c r="F360" s="11">
        <v>44519</v>
      </c>
      <c r="G360" s="11" t="str">
        <f t="shared" si="95"/>
        <v>5191</v>
      </c>
      <c r="H360" s="11" t="str">
        <f t="shared" si="96"/>
        <v>5</v>
      </c>
      <c r="I360" s="11" t="str">
        <f t="shared" si="97"/>
        <v>00</v>
      </c>
      <c r="J360" s="9" t="s">
        <v>212</v>
      </c>
      <c r="K360" s="10" t="s">
        <v>4</v>
      </c>
      <c r="L360" s="9" t="s">
        <v>213</v>
      </c>
      <c r="M360" s="8">
        <v>2000</v>
      </c>
      <c r="N360" s="8"/>
      <c r="O360" s="7"/>
    </row>
    <row r="361" spans="1:16" ht="13.5" customHeight="1" x14ac:dyDescent="0.3">
      <c r="A361" s="77"/>
      <c r="B361" s="13">
        <v>113</v>
      </c>
      <c r="C361" s="13"/>
      <c r="D361" s="12" t="str">
        <f t="shared" si="93"/>
        <v>22</v>
      </c>
      <c r="E361" s="12" t="str">
        <f t="shared" si="94"/>
        <v>22</v>
      </c>
      <c r="F361" s="11">
        <v>44519</v>
      </c>
      <c r="G361" s="11" t="str">
        <f t="shared" si="95"/>
        <v>5191</v>
      </c>
      <c r="H361" s="11" t="str">
        <f t="shared" si="96"/>
        <v>5</v>
      </c>
      <c r="I361" s="11" t="str">
        <f t="shared" si="97"/>
        <v>00</v>
      </c>
      <c r="J361" s="9" t="s">
        <v>212</v>
      </c>
      <c r="K361" s="10" t="s">
        <v>1</v>
      </c>
      <c r="L361" s="9" t="s">
        <v>211</v>
      </c>
      <c r="M361" s="8"/>
      <c r="N361" s="8">
        <v>2000</v>
      </c>
      <c r="O361" s="7"/>
    </row>
    <row r="362" spans="1:16" x14ac:dyDescent="0.3">
      <c r="A362" s="76" t="s">
        <v>15</v>
      </c>
      <c r="B362" s="28">
        <v>114</v>
      </c>
      <c r="C362" s="28">
        <v>30</v>
      </c>
      <c r="D362" s="27" t="str">
        <f t="shared" si="93"/>
        <v>22</v>
      </c>
      <c r="E362" s="27" t="str">
        <f t="shared" si="94"/>
        <v>22</v>
      </c>
      <c r="F362" s="26">
        <v>44522</v>
      </c>
      <c r="G362" s="26" t="str">
        <f t="shared" si="95"/>
        <v>3992</v>
      </c>
      <c r="H362" s="26" t="str">
        <f t="shared" si="96"/>
        <v>3</v>
      </c>
      <c r="I362" s="26" t="str">
        <f t="shared" si="97"/>
        <v>09</v>
      </c>
      <c r="J362" s="24" t="s">
        <v>207</v>
      </c>
      <c r="K362" s="25" t="s">
        <v>46</v>
      </c>
      <c r="L362" s="24" t="s">
        <v>210</v>
      </c>
      <c r="M362" s="23">
        <v>169000</v>
      </c>
      <c r="N362" s="23"/>
      <c r="O362" s="22"/>
      <c r="P362" s="74"/>
    </row>
    <row r="363" spans="1:16" x14ac:dyDescent="0.3">
      <c r="A363" s="78"/>
      <c r="B363" s="28">
        <v>114</v>
      </c>
      <c r="C363" s="28">
        <v>30</v>
      </c>
      <c r="D363" s="27" t="str">
        <f t="shared" si="93"/>
        <v>23</v>
      </c>
      <c r="E363" s="27" t="str">
        <f t="shared" si="94"/>
        <v>22</v>
      </c>
      <c r="F363" s="26">
        <v>44522</v>
      </c>
      <c r="G363" s="26" t="str">
        <f t="shared" si="95"/>
        <v>3541</v>
      </c>
      <c r="H363" s="26" t="str">
        <f t="shared" si="96"/>
        <v>3</v>
      </c>
      <c r="I363" s="26" t="str">
        <f t="shared" si="97"/>
        <v>00</v>
      </c>
      <c r="J363" s="24" t="s">
        <v>207</v>
      </c>
      <c r="K363" s="25" t="s">
        <v>40</v>
      </c>
      <c r="L363" s="24" t="s">
        <v>209</v>
      </c>
      <c r="M363" s="23"/>
      <c r="N363" s="23">
        <v>50000</v>
      </c>
      <c r="O363" s="22"/>
      <c r="P363" s="74"/>
    </row>
    <row r="364" spans="1:16" x14ac:dyDescent="0.3">
      <c r="A364" s="78"/>
      <c r="B364" s="28">
        <v>114</v>
      </c>
      <c r="C364" s="28">
        <v>30</v>
      </c>
      <c r="D364" s="27" t="str">
        <f t="shared" si="93"/>
        <v>24</v>
      </c>
      <c r="E364" s="27" t="str">
        <f t="shared" si="94"/>
        <v>22</v>
      </c>
      <c r="F364" s="26">
        <v>44522</v>
      </c>
      <c r="G364" s="26" t="str">
        <f t="shared" si="95"/>
        <v>3541</v>
      </c>
      <c r="H364" s="26" t="str">
        <f t="shared" si="96"/>
        <v>3</v>
      </c>
      <c r="I364" s="26" t="str">
        <f t="shared" si="97"/>
        <v>00</v>
      </c>
      <c r="J364" s="24" t="s">
        <v>207</v>
      </c>
      <c r="K364" s="25" t="s">
        <v>40</v>
      </c>
      <c r="L364" s="24" t="s">
        <v>208</v>
      </c>
      <c r="M364" s="23"/>
      <c r="N364" s="23">
        <v>59000</v>
      </c>
      <c r="O364" s="22"/>
      <c r="P364" s="74"/>
    </row>
    <row r="365" spans="1:16" x14ac:dyDescent="0.3">
      <c r="A365" s="77"/>
      <c r="B365" s="28">
        <v>114</v>
      </c>
      <c r="C365" s="28">
        <v>30</v>
      </c>
      <c r="D365" s="27" t="str">
        <f t="shared" si="93"/>
        <v>89</v>
      </c>
      <c r="E365" s="27" t="str">
        <f t="shared" si="94"/>
        <v>22</v>
      </c>
      <c r="F365" s="26">
        <v>44522</v>
      </c>
      <c r="G365" s="26" t="str">
        <f t="shared" si="95"/>
        <v>3541</v>
      </c>
      <c r="H365" s="26" t="str">
        <f t="shared" si="96"/>
        <v>3</v>
      </c>
      <c r="I365" s="26" t="str">
        <f t="shared" si="97"/>
        <v>00</v>
      </c>
      <c r="J365" s="24" t="s">
        <v>207</v>
      </c>
      <c r="K365" s="25" t="s">
        <v>40</v>
      </c>
      <c r="L365" s="24" t="s">
        <v>206</v>
      </c>
      <c r="M365" s="23"/>
      <c r="N365" s="23">
        <v>60000</v>
      </c>
      <c r="O365" s="22"/>
      <c r="P365" s="74"/>
    </row>
    <row r="366" spans="1:16" ht="13.5" customHeight="1" x14ac:dyDescent="0.3">
      <c r="A366" s="76" t="s">
        <v>15</v>
      </c>
      <c r="B366" s="13">
        <v>115</v>
      </c>
      <c r="C366" s="13"/>
      <c r="D366" s="12" t="str">
        <f t="shared" si="93"/>
        <v>24</v>
      </c>
      <c r="E366" s="12" t="str">
        <f t="shared" si="94"/>
        <v>22</v>
      </c>
      <c r="F366" s="11">
        <v>44522</v>
      </c>
      <c r="G366" s="11" t="str">
        <f t="shared" si="95"/>
        <v>3521</v>
      </c>
      <c r="H366" s="11" t="str">
        <f t="shared" si="96"/>
        <v>3</v>
      </c>
      <c r="I366" s="11" t="str">
        <f t="shared" si="97"/>
        <v>00</v>
      </c>
      <c r="J366" s="9" t="s">
        <v>205</v>
      </c>
      <c r="K366" s="10" t="s">
        <v>4</v>
      </c>
      <c r="L366" s="9" t="s">
        <v>3</v>
      </c>
      <c r="M366" s="8">
        <v>6000</v>
      </c>
      <c r="N366" s="8"/>
      <c r="O366" s="7"/>
    </row>
    <row r="367" spans="1:16" ht="13.5" customHeight="1" x14ac:dyDescent="0.3">
      <c r="A367" s="77"/>
      <c r="B367" s="13">
        <v>115</v>
      </c>
      <c r="C367" s="13"/>
      <c r="D367" s="12" t="str">
        <f t="shared" si="93"/>
        <v>23</v>
      </c>
      <c r="E367" s="12" t="str">
        <f t="shared" si="94"/>
        <v>22</v>
      </c>
      <c r="F367" s="11">
        <v>44522</v>
      </c>
      <c r="G367" s="11" t="str">
        <f t="shared" si="95"/>
        <v>3521</v>
      </c>
      <c r="H367" s="11" t="str">
        <f t="shared" si="96"/>
        <v>3</v>
      </c>
      <c r="I367" s="11" t="str">
        <f t="shared" si="97"/>
        <v>00</v>
      </c>
      <c r="J367" s="9" t="s">
        <v>205</v>
      </c>
      <c r="K367" s="10" t="s">
        <v>1</v>
      </c>
      <c r="L367" s="9" t="s">
        <v>204</v>
      </c>
      <c r="M367" s="8"/>
      <c r="N367" s="8">
        <v>6000</v>
      </c>
      <c r="O367" s="7"/>
    </row>
    <row r="368" spans="1:16" ht="13.5" customHeight="1" x14ac:dyDescent="0.3">
      <c r="A368" s="76" t="s">
        <v>15</v>
      </c>
      <c r="B368" s="13">
        <v>116</v>
      </c>
      <c r="C368" s="13"/>
      <c r="D368" s="12" t="str">
        <f t="shared" si="93"/>
        <v>23</v>
      </c>
      <c r="E368" s="12" t="str">
        <f t="shared" si="94"/>
        <v>22</v>
      </c>
      <c r="F368" s="11">
        <v>44522</v>
      </c>
      <c r="G368" s="11" t="str">
        <f t="shared" si="95"/>
        <v>2461</v>
      </c>
      <c r="H368" s="11" t="str">
        <f t="shared" si="96"/>
        <v>2</v>
      </c>
      <c r="I368" s="11" t="str">
        <f t="shared" si="97"/>
        <v>02</v>
      </c>
      <c r="J368" s="9" t="s">
        <v>201</v>
      </c>
      <c r="K368" s="10" t="s">
        <v>4</v>
      </c>
      <c r="L368" s="9" t="s">
        <v>203</v>
      </c>
      <c r="M368" s="8">
        <v>4000</v>
      </c>
      <c r="N368" s="8"/>
      <c r="O368" s="7"/>
    </row>
    <row r="369" spans="1:15" ht="13.5" customHeight="1" x14ac:dyDescent="0.3">
      <c r="A369" s="78"/>
      <c r="B369" s="13">
        <v>116</v>
      </c>
      <c r="C369" s="13"/>
      <c r="D369" s="12" t="str">
        <f t="shared" si="93"/>
        <v>23</v>
      </c>
      <c r="E369" s="12" t="str">
        <f t="shared" si="94"/>
        <v>22</v>
      </c>
      <c r="F369" s="11">
        <v>44522</v>
      </c>
      <c r="G369" s="11" t="str">
        <f t="shared" si="95"/>
        <v>2461</v>
      </c>
      <c r="H369" s="11" t="str">
        <f t="shared" si="96"/>
        <v>2</v>
      </c>
      <c r="I369" s="11" t="str">
        <f t="shared" si="97"/>
        <v>01</v>
      </c>
      <c r="J369" s="9" t="s">
        <v>201</v>
      </c>
      <c r="K369" s="10" t="s">
        <v>1</v>
      </c>
      <c r="L369" s="9" t="s">
        <v>202</v>
      </c>
      <c r="M369" s="8"/>
      <c r="N369" s="8">
        <v>2000</v>
      </c>
      <c r="O369" s="7"/>
    </row>
    <row r="370" spans="1:15" ht="13.5" customHeight="1" x14ac:dyDescent="0.3">
      <c r="A370" s="77"/>
      <c r="B370" s="13">
        <v>116</v>
      </c>
      <c r="C370" s="13"/>
      <c r="D370" s="12" t="str">
        <f t="shared" si="93"/>
        <v>89</v>
      </c>
      <c r="E370" s="12" t="str">
        <f t="shared" si="94"/>
        <v>22</v>
      </c>
      <c r="F370" s="11">
        <v>44522</v>
      </c>
      <c r="G370" s="11" t="str">
        <f t="shared" si="95"/>
        <v>2461</v>
      </c>
      <c r="H370" s="11" t="str">
        <f t="shared" si="96"/>
        <v>2</v>
      </c>
      <c r="I370" s="11" t="str">
        <f t="shared" si="97"/>
        <v>01</v>
      </c>
      <c r="J370" s="9" t="s">
        <v>201</v>
      </c>
      <c r="K370" s="10" t="s">
        <v>1</v>
      </c>
      <c r="L370" s="9" t="s">
        <v>200</v>
      </c>
      <c r="M370" s="8"/>
      <c r="N370" s="8">
        <v>2000</v>
      </c>
      <c r="O370" s="7"/>
    </row>
    <row r="371" spans="1:15" ht="13.5" customHeight="1" x14ac:dyDescent="0.3">
      <c r="A371" s="76" t="s">
        <v>15</v>
      </c>
      <c r="B371" s="13">
        <v>117</v>
      </c>
      <c r="C371" s="13"/>
      <c r="D371" s="12" t="str">
        <f t="shared" si="93"/>
        <v>24</v>
      </c>
      <c r="E371" s="12" t="str">
        <f t="shared" si="94"/>
        <v>22</v>
      </c>
      <c r="F371" s="11">
        <v>44522</v>
      </c>
      <c r="G371" s="11" t="str">
        <f t="shared" si="95"/>
        <v>2541</v>
      </c>
      <c r="H371" s="11" t="str">
        <f t="shared" si="96"/>
        <v>2</v>
      </c>
      <c r="I371" s="11" t="str">
        <f t="shared" si="97"/>
        <v>02</v>
      </c>
      <c r="J371" s="9" t="s">
        <v>198</v>
      </c>
      <c r="K371" s="10" t="s">
        <v>4</v>
      </c>
      <c r="L371" s="9" t="s">
        <v>199</v>
      </c>
      <c r="M371" s="8">
        <v>39000</v>
      </c>
      <c r="N371" s="8"/>
      <c r="O371" s="7"/>
    </row>
    <row r="372" spans="1:15" ht="13.5" customHeight="1" x14ac:dyDescent="0.3">
      <c r="A372" s="77"/>
      <c r="B372" s="13">
        <v>117</v>
      </c>
      <c r="C372" s="13"/>
      <c r="D372" s="12" t="str">
        <f t="shared" si="93"/>
        <v>89</v>
      </c>
      <c r="E372" s="12" t="str">
        <f t="shared" si="94"/>
        <v>22</v>
      </c>
      <c r="F372" s="11">
        <v>44522</v>
      </c>
      <c r="G372" s="11" t="str">
        <f t="shared" si="95"/>
        <v>2541</v>
      </c>
      <c r="H372" s="11" t="str">
        <f t="shared" si="96"/>
        <v>2</v>
      </c>
      <c r="I372" s="11" t="str">
        <f t="shared" si="97"/>
        <v>01</v>
      </c>
      <c r="J372" s="9" t="s">
        <v>198</v>
      </c>
      <c r="K372" s="10" t="s">
        <v>1</v>
      </c>
      <c r="L372" s="9" t="s">
        <v>197</v>
      </c>
      <c r="M372" s="8"/>
      <c r="N372" s="8">
        <v>39000</v>
      </c>
      <c r="O372" s="7"/>
    </row>
    <row r="373" spans="1:15" ht="13.5" customHeight="1" x14ac:dyDescent="0.3">
      <c r="A373" s="76" t="s">
        <v>15</v>
      </c>
      <c r="B373" s="13">
        <v>118</v>
      </c>
      <c r="C373" s="13"/>
      <c r="D373" s="12" t="str">
        <f t="shared" si="93"/>
        <v>23</v>
      </c>
      <c r="E373" s="12" t="str">
        <f t="shared" si="94"/>
        <v>22</v>
      </c>
      <c r="F373" s="11">
        <v>44522</v>
      </c>
      <c r="G373" s="11" t="str">
        <f t="shared" si="95"/>
        <v>2921</v>
      </c>
      <c r="H373" s="11" t="str">
        <f t="shared" si="96"/>
        <v>2</v>
      </c>
      <c r="I373" s="11" t="str">
        <f t="shared" si="97"/>
        <v>02</v>
      </c>
      <c r="J373" s="9" t="s">
        <v>195</v>
      </c>
      <c r="K373" s="10" t="s">
        <v>4</v>
      </c>
      <c r="L373" s="9" t="s">
        <v>196</v>
      </c>
      <c r="M373" s="8">
        <v>1000</v>
      </c>
      <c r="N373" s="8"/>
      <c r="O373" s="7"/>
    </row>
    <row r="374" spans="1:15" ht="13.5" customHeight="1" x14ac:dyDescent="0.3">
      <c r="A374" s="77"/>
      <c r="B374" s="13">
        <v>118</v>
      </c>
      <c r="C374" s="13"/>
      <c r="D374" s="12" t="str">
        <f t="shared" si="93"/>
        <v>89</v>
      </c>
      <c r="E374" s="12" t="str">
        <f t="shared" si="94"/>
        <v>22</v>
      </c>
      <c r="F374" s="11">
        <v>44522</v>
      </c>
      <c r="G374" s="11" t="str">
        <f t="shared" si="95"/>
        <v>2921</v>
      </c>
      <c r="H374" s="11" t="str">
        <f t="shared" si="96"/>
        <v>2</v>
      </c>
      <c r="I374" s="11" t="str">
        <f t="shared" si="97"/>
        <v>01</v>
      </c>
      <c r="J374" s="9" t="s">
        <v>195</v>
      </c>
      <c r="K374" s="10" t="s">
        <v>1</v>
      </c>
      <c r="L374" s="9" t="s">
        <v>194</v>
      </c>
      <c r="M374" s="8"/>
      <c r="N374" s="8">
        <v>1000</v>
      </c>
      <c r="O374" s="7"/>
    </row>
    <row r="375" spans="1:15" ht="13.5" customHeight="1" x14ac:dyDescent="0.3">
      <c r="A375" s="76" t="s">
        <v>15</v>
      </c>
      <c r="B375" s="13">
        <v>119</v>
      </c>
      <c r="C375" s="13"/>
      <c r="D375" s="12" t="str">
        <f t="shared" si="93"/>
        <v>80</v>
      </c>
      <c r="E375" s="12" t="str">
        <f t="shared" si="94"/>
        <v>05</v>
      </c>
      <c r="F375" s="11">
        <v>44522</v>
      </c>
      <c r="G375" s="11" t="str">
        <f t="shared" si="95"/>
        <v>2111</v>
      </c>
      <c r="H375" s="11" t="str">
        <f t="shared" si="96"/>
        <v>2</v>
      </c>
      <c r="I375" s="11" t="str">
        <f t="shared" si="97"/>
        <v>02</v>
      </c>
      <c r="J375" s="9" t="s">
        <v>190</v>
      </c>
      <c r="K375" s="10" t="s">
        <v>4</v>
      </c>
      <c r="L375" s="9" t="s">
        <v>38</v>
      </c>
      <c r="M375" s="8">
        <v>40800</v>
      </c>
      <c r="N375" s="8"/>
      <c r="O375" s="7"/>
    </row>
    <row r="376" spans="1:15" ht="13.5" customHeight="1" x14ac:dyDescent="0.3">
      <c r="A376" s="78"/>
      <c r="B376" s="13">
        <v>119</v>
      </c>
      <c r="C376" s="13"/>
      <c r="D376" s="12" t="str">
        <f t="shared" si="93"/>
        <v>22</v>
      </c>
      <c r="E376" s="12" t="str">
        <f t="shared" si="94"/>
        <v>22</v>
      </c>
      <c r="F376" s="11">
        <v>44522</v>
      </c>
      <c r="G376" s="11" t="str">
        <f t="shared" si="95"/>
        <v>2111</v>
      </c>
      <c r="H376" s="11" t="str">
        <f t="shared" si="96"/>
        <v>2</v>
      </c>
      <c r="I376" s="11" t="str">
        <f t="shared" si="97"/>
        <v>01</v>
      </c>
      <c r="J376" s="9" t="s">
        <v>190</v>
      </c>
      <c r="K376" s="10" t="s">
        <v>1</v>
      </c>
      <c r="L376" s="9" t="s">
        <v>193</v>
      </c>
      <c r="M376" s="8"/>
      <c r="N376" s="8">
        <v>5800</v>
      </c>
      <c r="O376" s="7"/>
    </row>
    <row r="377" spans="1:15" ht="13.5" customHeight="1" x14ac:dyDescent="0.3">
      <c r="A377" s="78"/>
      <c r="B377" s="13">
        <v>119</v>
      </c>
      <c r="C377" s="13"/>
      <c r="D377" s="12" t="str">
        <f t="shared" si="93"/>
        <v>23</v>
      </c>
      <c r="E377" s="12" t="str">
        <f t="shared" si="94"/>
        <v>22</v>
      </c>
      <c r="F377" s="11">
        <v>44522</v>
      </c>
      <c r="G377" s="11" t="str">
        <f t="shared" si="95"/>
        <v>2111</v>
      </c>
      <c r="H377" s="11" t="str">
        <f t="shared" si="96"/>
        <v>2</v>
      </c>
      <c r="I377" s="11" t="str">
        <f t="shared" si="97"/>
        <v>01</v>
      </c>
      <c r="J377" s="9" t="s">
        <v>190</v>
      </c>
      <c r="K377" s="10" t="s">
        <v>1</v>
      </c>
      <c r="L377" s="9" t="s">
        <v>192</v>
      </c>
      <c r="M377" s="8"/>
      <c r="N377" s="8">
        <v>4000</v>
      </c>
      <c r="O377" s="7"/>
    </row>
    <row r="378" spans="1:15" ht="13.5" customHeight="1" x14ac:dyDescent="0.3">
      <c r="A378" s="78"/>
      <c r="B378" s="13">
        <v>119</v>
      </c>
      <c r="C378" s="13"/>
      <c r="D378" s="12" t="str">
        <f t="shared" si="93"/>
        <v>24</v>
      </c>
      <c r="E378" s="12" t="str">
        <f t="shared" si="94"/>
        <v>22</v>
      </c>
      <c r="F378" s="11">
        <v>44522</v>
      </c>
      <c r="G378" s="11" t="str">
        <f t="shared" si="95"/>
        <v>2111</v>
      </c>
      <c r="H378" s="11" t="str">
        <f t="shared" si="96"/>
        <v>2</v>
      </c>
      <c r="I378" s="11" t="str">
        <f t="shared" si="97"/>
        <v>01</v>
      </c>
      <c r="J378" s="9" t="s">
        <v>190</v>
      </c>
      <c r="K378" s="10" t="s">
        <v>1</v>
      </c>
      <c r="L378" s="9" t="s">
        <v>191</v>
      </c>
      <c r="M378" s="8"/>
      <c r="N378" s="8">
        <v>11000</v>
      </c>
      <c r="O378" s="7"/>
    </row>
    <row r="379" spans="1:15" ht="13.5" customHeight="1" x14ac:dyDescent="0.3">
      <c r="A379" s="77"/>
      <c r="B379" s="13">
        <v>119</v>
      </c>
      <c r="C379" s="13"/>
      <c r="D379" s="12" t="str">
        <f t="shared" si="93"/>
        <v>89</v>
      </c>
      <c r="E379" s="12" t="str">
        <f t="shared" si="94"/>
        <v>22</v>
      </c>
      <c r="F379" s="11">
        <v>44522</v>
      </c>
      <c r="G379" s="11" t="str">
        <f t="shared" si="95"/>
        <v>2111</v>
      </c>
      <c r="H379" s="11" t="str">
        <f t="shared" si="96"/>
        <v>2</v>
      </c>
      <c r="I379" s="11" t="str">
        <f t="shared" si="97"/>
        <v>01</v>
      </c>
      <c r="J379" s="9" t="s">
        <v>190</v>
      </c>
      <c r="K379" s="10" t="s">
        <v>1</v>
      </c>
      <c r="L379" s="9" t="s">
        <v>189</v>
      </c>
      <c r="M379" s="8"/>
      <c r="N379" s="8">
        <v>20000</v>
      </c>
      <c r="O379" s="7"/>
    </row>
    <row r="380" spans="1:15" s="64" customFormat="1" ht="13.5" customHeight="1" x14ac:dyDescent="0.3">
      <c r="A380" s="68" t="s">
        <v>28</v>
      </c>
      <c r="B380" s="57">
        <v>120</v>
      </c>
      <c r="C380" s="57"/>
      <c r="D380" s="58" t="str">
        <f t="shared" ref="D380" si="98">MID(L380,10,2)</f>
        <v>89</v>
      </c>
      <c r="E380" s="58" t="str">
        <f t="shared" ref="E380" si="99">MID(L380,3,2)</f>
        <v>22</v>
      </c>
      <c r="F380" s="59">
        <v>44522</v>
      </c>
      <c r="G380" s="59" t="str">
        <f t="shared" ref="G380" si="100">MID(L380,12,4)</f>
        <v>1221</v>
      </c>
      <c r="H380" s="59" t="str">
        <f t="shared" ref="H380" si="101">MID(G380,1,1)</f>
        <v>1</v>
      </c>
      <c r="I380" s="59" t="str">
        <f t="shared" ref="I380" si="102">MID(L380,16,2)</f>
        <v>01</v>
      </c>
      <c r="J380" s="60" t="s">
        <v>566</v>
      </c>
      <c r="K380" s="61" t="s">
        <v>558</v>
      </c>
      <c r="L380" s="60" t="s">
        <v>567</v>
      </c>
      <c r="M380" s="62"/>
      <c r="N380" s="62"/>
      <c r="O380" s="63">
        <v>1443320</v>
      </c>
    </row>
    <row r="381" spans="1:15" x14ac:dyDescent="0.3">
      <c r="A381" s="76" t="s">
        <v>28</v>
      </c>
      <c r="B381" s="28">
        <v>121</v>
      </c>
      <c r="C381" s="28">
        <v>31</v>
      </c>
      <c r="D381" s="27" t="str">
        <f t="shared" ref="D381:D412" si="103">MID(L381,10,2)</f>
        <v>80</v>
      </c>
      <c r="E381" s="27" t="str">
        <f t="shared" ref="E381:E412" si="104">MID(L381,3,2)</f>
        <v>05</v>
      </c>
      <c r="F381" s="26">
        <v>44523</v>
      </c>
      <c r="G381" s="26" t="str">
        <f t="shared" ref="G381:G412" si="105">MID(L381,12,4)</f>
        <v>3571</v>
      </c>
      <c r="H381" s="26" t="str">
        <f t="shared" ref="H381:H412" si="106">MID(G381,1,1)</f>
        <v>3</v>
      </c>
      <c r="I381" s="26" t="str">
        <f t="shared" ref="I381:I412" si="107">MID(L381,16,2)</f>
        <v>00</v>
      </c>
      <c r="J381" s="24" t="s">
        <v>185</v>
      </c>
      <c r="K381" s="25" t="s">
        <v>46</v>
      </c>
      <c r="L381" s="24" t="s">
        <v>27</v>
      </c>
      <c r="M381" s="23">
        <v>160000</v>
      </c>
      <c r="N381" s="23"/>
      <c r="O381" s="22"/>
    </row>
    <row r="382" spans="1:15" x14ac:dyDescent="0.3">
      <c r="A382" s="78"/>
      <c r="B382" s="28">
        <v>121</v>
      </c>
      <c r="C382" s="28">
        <v>31</v>
      </c>
      <c r="D382" s="27" t="str">
        <f t="shared" si="103"/>
        <v>19</v>
      </c>
      <c r="E382" s="27" t="str">
        <f t="shared" si="104"/>
        <v>05</v>
      </c>
      <c r="F382" s="26">
        <v>44523</v>
      </c>
      <c r="G382" s="26" t="str">
        <f t="shared" si="105"/>
        <v>3572</v>
      </c>
      <c r="H382" s="26" t="str">
        <f t="shared" si="106"/>
        <v>3</v>
      </c>
      <c r="I382" s="26" t="str">
        <f t="shared" si="107"/>
        <v>00</v>
      </c>
      <c r="J382" s="24" t="s">
        <v>185</v>
      </c>
      <c r="K382" s="25" t="s">
        <v>40</v>
      </c>
      <c r="L382" s="24" t="s">
        <v>188</v>
      </c>
      <c r="M382" s="23"/>
      <c r="N382" s="23">
        <v>40000</v>
      </c>
      <c r="O382" s="22"/>
    </row>
    <row r="383" spans="1:15" x14ac:dyDescent="0.3">
      <c r="A383" s="78"/>
      <c r="B383" s="28">
        <v>121</v>
      </c>
      <c r="C383" s="28">
        <v>31</v>
      </c>
      <c r="D383" s="27" t="str">
        <f t="shared" si="103"/>
        <v>37</v>
      </c>
      <c r="E383" s="27" t="str">
        <f t="shared" si="104"/>
        <v>05</v>
      </c>
      <c r="F383" s="26">
        <v>44523</v>
      </c>
      <c r="G383" s="26" t="str">
        <f t="shared" si="105"/>
        <v>3572</v>
      </c>
      <c r="H383" s="26" t="str">
        <f t="shared" si="106"/>
        <v>3</v>
      </c>
      <c r="I383" s="26" t="str">
        <f t="shared" si="107"/>
        <v>00</v>
      </c>
      <c r="J383" s="24" t="s">
        <v>185</v>
      </c>
      <c r="K383" s="25" t="s">
        <v>40</v>
      </c>
      <c r="L383" s="24" t="s">
        <v>187</v>
      </c>
      <c r="M383" s="23"/>
      <c r="N383" s="23">
        <v>40000</v>
      </c>
      <c r="O383" s="22"/>
    </row>
    <row r="384" spans="1:15" x14ac:dyDescent="0.3">
      <c r="A384" s="78"/>
      <c r="B384" s="28">
        <v>121</v>
      </c>
      <c r="C384" s="28">
        <v>31</v>
      </c>
      <c r="D384" s="27" t="str">
        <f t="shared" si="103"/>
        <v>52</v>
      </c>
      <c r="E384" s="27" t="str">
        <f t="shared" si="104"/>
        <v>05</v>
      </c>
      <c r="F384" s="26">
        <v>44523</v>
      </c>
      <c r="G384" s="26" t="str">
        <f t="shared" si="105"/>
        <v>3572</v>
      </c>
      <c r="H384" s="26" t="str">
        <f t="shared" si="106"/>
        <v>3</v>
      </c>
      <c r="I384" s="26" t="str">
        <f t="shared" si="107"/>
        <v>00</v>
      </c>
      <c r="J384" s="24" t="s">
        <v>185</v>
      </c>
      <c r="K384" s="25" t="s">
        <v>40</v>
      </c>
      <c r="L384" s="24" t="s">
        <v>186</v>
      </c>
      <c r="M384" s="23"/>
      <c r="N384" s="23">
        <v>40000</v>
      </c>
      <c r="O384" s="22"/>
    </row>
    <row r="385" spans="1:15" x14ac:dyDescent="0.3">
      <c r="A385" s="77"/>
      <c r="B385" s="28">
        <v>121</v>
      </c>
      <c r="C385" s="28">
        <v>31</v>
      </c>
      <c r="D385" s="27" t="str">
        <f t="shared" si="103"/>
        <v>94</v>
      </c>
      <c r="E385" s="27" t="str">
        <f t="shared" si="104"/>
        <v>05</v>
      </c>
      <c r="F385" s="26">
        <v>44523</v>
      </c>
      <c r="G385" s="26" t="str">
        <f t="shared" si="105"/>
        <v>3572</v>
      </c>
      <c r="H385" s="26" t="str">
        <f t="shared" si="106"/>
        <v>3</v>
      </c>
      <c r="I385" s="26" t="str">
        <f t="shared" si="107"/>
        <v>00</v>
      </c>
      <c r="J385" s="24" t="s">
        <v>185</v>
      </c>
      <c r="K385" s="25" t="s">
        <v>40</v>
      </c>
      <c r="L385" s="24" t="s">
        <v>184</v>
      </c>
      <c r="M385" s="23"/>
      <c r="N385" s="23">
        <v>40000</v>
      </c>
      <c r="O385" s="22"/>
    </row>
    <row r="386" spans="1:15" x14ac:dyDescent="0.3">
      <c r="A386" s="76" t="s">
        <v>28</v>
      </c>
      <c r="B386" s="28">
        <v>122</v>
      </c>
      <c r="C386" s="28">
        <v>32</v>
      </c>
      <c r="D386" s="27" t="str">
        <f t="shared" si="103"/>
        <v>18</v>
      </c>
      <c r="E386" s="27" t="str">
        <f t="shared" si="104"/>
        <v>05</v>
      </c>
      <c r="F386" s="26">
        <v>44523</v>
      </c>
      <c r="G386" s="26" t="str">
        <f t="shared" si="105"/>
        <v>2591</v>
      </c>
      <c r="H386" s="26" t="str">
        <f t="shared" si="106"/>
        <v>2</v>
      </c>
      <c r="I386" s="26" t="str">
        <f t="shared" si="107"/>
        <v>01</v>
      </c>
      <c r="J386" s="24" t="s">
        <v>179</v>
      </c>
      <c r="K386" s="25" t="s">
        <v>46</v>
      </c>
      <c r="L386" s="24" t="s">
        <v>183</v>
      </c>
      <c r="M386" s="23">
        <v>50000</v>
      </c>
      <c r="N386" s="23"/>
      <c r="O386" s="22"/>
    </row>
    <row r="387" spans="1:15" x14ac:dyDescent="0.3">
      <c r="A387" s="78"/>
      <c r="B387" s="28">
        <v>122</v>
      </c>
      <c r="C387" s="28">
        <v>32</v>
      </c>
      <c r="D387" s="27" t="str">
        <f t="shared" si="103"/>
        <v>18</v>
      </c>
      <c r="E387" s="27" t="str">
        <f t="shared" si="104"/>
        <v>05</v>
      </c>
      <c r="F387" s="26">
        <v>44523</v>
      </c>
      <c r="G387" s="26" t="str">
        <f t="shared" si="105"/>
        <v>2491</v>
      </c>
      <c r="H387" s="26" t="str">
        <f t="shared" si="106"/>
        <v>2</v>
      </c>
      <c r="I387" s="26" t="str">
        <f t="shared" si="107"/>
        <v>02</v>
      </c>
      <c r="J387" s="24" t="s">
        <v>179</v>
      </c>
      <c r="K387" s="25" t="s">
        <v>46</v>
      </c>
      <c r="L387" s="24" t="s">
        <v>182</v>
      </c>
      <c r="M387" s="23">
        <v>100000</v>
      </c>
      <c r="N387" s="23"/>
      <c r="O387" s="22"/>
    </row>
    <row r="388" spans="1:15" x14ac:dyDescent="0.3">
      <c r="A388" s="78"/>
      <c r="B388" s="28">
        <v>122</v>
      </c>
      <c r="C388" s="28">
        <v>32</v>
      </c>
      <c r="D388" s="27" t="str">
        <f t="shared" si="103"/>
        <v>16</v>
      </c>
      <c r="E388" s="27" t="str">
        <f t="shared" si="104"/>
        <v>05</v>
      </c>
      <c r="F388" s="26">
        <v>44523</v>
      </c>
      <c r="G388" s="26" t="str">
        <f t="shared" si="105"/>
        <v>2471</v>
      </c>
      <c r="H388" s="26" t="str">
        <f t="shared" si="106"/>
        <v>2</v>
      </c>
      <c r="I388" s="26" t="str">
        <f t="shared" si="107"/>
        <v>01</v>
      </c>
      <c r="J388" s="24" t="s">
        <v>179</v>
      </c>
      <c r="K388" s="25" t="s">
        <v>40</v>
      </c>
      <c r="L388" s="24" t="s">
        <v>181</v>
      </c>
      <c r="M388" s="23"/>
      <c r="N388" s="23">
        <v>50000</v>
      </c>
      <c r="O388" s="22"/>
    </row>
    <row r="389" spans="1:15" x14ac:dyDescent="0.3">
      <c r="A389" s="78"/>
      <c r="B389" s="28">
        <v>122</v>
      </c>
      <c r="C389" s="28">
        <v>32</v>
      </c>
      <c r="D389" s="27" t="str">
        <f t="shared" si="103"/>
        <v>17</v>
      </c>
      <c r="E389" s="27" t="str">
        <f t="shared" si="104"/>
        <v>05</v>
      </c>
      <c r="F389" s="26">
        <v>44523</v>
      </c>
      <c r="G389" s="26" t="str">
        <f t="shared" si="105"/>
        <v>2471</v>
      </c>
      <c r="H389" s="26" t="str">
        <f t="shared" si="106"/>
        <v>2</v>
      </c>
      <c r="I389" s="26" t="str">
        <f t="shared" si="107"/>
        <v>01</v>
      </c>
      <c r="J389" s="24" t="s">
        <v>179</v>
      </c>
      <c r="K389" s="25" t="s">
        <v>40</v>
      </c>
      <c r="L389" s="24" t="s">
        <v>180</v>
      </c>
      <c r="M389" s="23"/>
      <c r="N389" s="23">
        <v>50000</v>
      </c>
      <c r="O389" s="22"/>
    </row>
    <row r="390" spans="1:15" x14ac:dyDescent="0.3">
      <c r="A390" s="77"/>
      <c r="B390" s="28">
        <v>122</v>
      </c>
      <c r="C390" s="28">
        <v>32</v>
      </c>
      <c r="D390" s="27" t="str">
        <f t="shared" si="103"/>
        <v>18</v>
      </c>
      <c r="E390" s="27" t="str">
        <f t="shared" si="104"/>
        <v>05</v>
      </c>
      <c r="F390" s="26">
        <v>44523</v>
      </c>
      <c r="G390" s="26" t="str">
        <f t="shared" si="105"/>
        <v>2471</v>
      </c>
      <c r="H390" s="26" t="str">
        <f t="shared" si="106"/>
        <v>2</v>
      </c>
      <c r="I390" s="26" t="str">
        <f t="shared" si="107"/>
        <v>01</v>
      </c>
      <c r="J390" s="24" t="s">
        <v>179</v>
      </c>
      <c r="K390" s="25" t="s">
        <v>40</v>
      </c>
      <c r="L390" s="24" t="s">
        <v>178</v>
      </c>
      <c r="M390" s="23"/>
      <c r="N390" s="23">
        <v>50000</v>
      </c>
      <c r="O390" s="22"/>
    </row>
    <row r="391" spans="1:15" ht="13.5" customHeight="1" x14ac:dyDescent="0.3">
      <c r="A391" s="76" t="s">
        <v>28</v>
      </c>
      <c r="B391" s="13">
        <v>123</v>
      </c>
      <c r="C391" s="13"/>
      <c r="D391" s="12" t="str">
        <f t="shared" si="103"/>
        <v>80</v>
      </c>
      <c r="E391" s="12" t="str">
        <f t="shared" si="104"/>
        <v>05</v>
      </c>
      <c r="F391" s="11">
        <v>44523</v>
      </c>
      <c r="G391" s="11" t="str">
        <f t="shared" si="105"/>
        <v>2111</v>
      </c>
      <c r="H391" s="11" t="str">
        <f t="shared" si="106"/>
        <v>2</v>
      </c>
      <c r="I391" s="11" t="str">
        <f t="shared" si="107"/>
        <v>02</v>
      </c>
      <c r="J391" s="9" t="s">
        <v>172</v>
      </c>
      <c r="K391" s="10" t="s">
        <v>4</v>
      </c>
      <c r="L391" s="9" t="s">
        <v>38</v>
      </c>
      <c r="M391" s="8">
        <v>3000</v>
      </c>
      <c r="N391" s="8"/>
      <c r="O391" s="7"/>
    </row>
    <row r="392" spans="1:15" ht="13.5" customHeight="1" x14ac:dyDescent="0.3">
      <c r="A392" s="78"/>
      <c r="B392" s="13">
        <v>123</v>
      </c>
      <c r="C392" s="13"/>
      <c r="D392" s="12" t="str">
        <f t="shared" si="103"/>
        <v>16</v>
      </c>
      <c r="E392" s="12" t="str">
        <f t="shared" si="104"/>
        <v>05</v>
      </c>
      <c r="F392" s="11">
        <v>44523</v>
      </c>
      <c r="G392" s="11" t="str">
        <f t="shared" si="105"/>
        <v>2111</v>
      </c>
      <c r="H392" s="11" t="str">
        <f t="shared" si="106"/>
        <v>2</v>
      </c>
      <c r="I392" s="11" t="str">
        <f t="shared" si="107"/>
        <v>01</v>
      </c>
      <c r="J392" s="9" t="s">
        <v>172</v>
      </c>
      <c r="K392" s="10" t="s">
        <v>1</v>
      </c>
      <c r="L392" s="9" t="s">
        <v>177</v>
      </c>
      <c r="M392" s="8"/>
      <c r="N392" s="8">
        <v>300</v>
      </c>
      <c r="O392" s="7"/>
    </row>
    <row r="393" spans="1:15" ht="13.5" customHeight="1" x14ac:dyDescent="0.3">
      <c r="A393" s="78"/>
      <c r="B393" s="13">
        <v>123</v>
      </c>
      <c r="C393" s="13"/>
      <c r="D393" s="12" t="str">
        <f t="shared" si="103"/>
        <v>18</v>
      </c>
      <c r="E393" s="12" t="str">
        <f t="shared" si="104"/>
        <v>05</v>
      </c>
      <c r="F393" s="11">
        <v>44523</v>
      </c>
      <c r="G393" s="11" t="str">
        <f t="shared" si="105"/>
        <v>2111</v>
      </c>
      <c r="H393" s="11" t="str">
        <f t="shared" si="106"/>
        <v>2</v>
      </c>
      <c r="I393" s="11" t="str">
        <f t="shared" si="107"/>
        <v>01</v>
      </c>
      <c r="J393" s="9" t="s">
        <v>172</v>
      </c>
      <c r="K393" s="10" t="s">
        <v>1</v>
      </c>
      <c r="L393" s="9" t="s">
        <v>176</v>
      </c>
      <c r="M393" s="8"/>
      <c r="N393" s="8">
        <v>500</v>
      </c>
      <c r="O393" s="7"/>
    </row>
    <row r="394" spans="1:15" ht="13.5" customHeight="1" x14ac:dyDescent="0.3">
      <c r="A394" s="78"/>
      <c r="B394" s="13">
        <v>123</v>
      </c>
      <c r="C394" s="13"/>
      <c r="D394" s="12" t="str">
        <f t="shared" si="103"/>
        <v>19</v>
      </c>
      <c r="E394" s="12" t="str">
        <f t="shared" si="104"/>
        <v>05</v>
      </c>
      <c r="F394" s="11">
        <v>44523</v>
      </c>
      <c r="G394" s="11" t="str">
        <f t="shared" si="105"/>
        <v>2111</v>
      </c>
      <c r="H394" s="11" t="str">
        <f t="shared" si="106"/>
        <v>2</v>
      </c>
      <c r="I394" s="11" t="str">
        <f t="shared" si="107"/>
        <v>01</v>
      </c>
      <c r="J394" s="9" t="s">
        <v>172</v>
      </c>
      <c r="K394" s="10" t="s">
        <v>1</v>
      </c>
      <c r="L394" s="9" t="s">
        <v>175</v>
      </c>
      <c r="M394" s="8"/>
      <c r="N394" s="8">
        <v>500</v>
      </c>
      <c r="O394" s="7"/>
    </row>
    <row r="395" spans="1:15" ht="13.5" customHeight="1" x14ac:dyDescent="0.3">
      <c r="A395" s="78"/>
      <c r="B395" s="13">
        <v>123</v>
      </c>
      <c r="C395" s="13"/>
      <c r="D395" s="12" t="str">
        <f t="shared" si="103"/>
        <v>37</v>
      </c>
      <c r="E395" s="12" t="str">
        <f t="shared" si="104"/>
        <v>05</v>
      </c>
      <c r="F395" s="11">
        <v>44523</v>
      </c>
      <c r="G395" s="11" t="str">
        <f t="shared" si="105"/>
        <v>2111</v>
      </c>
      <c r="H395" s="11" t="str">
        <f t="shared" si="106"/>
        <v>2</v>
      </c>
      <c r="I395" s="11" t="str">
        <f t="shared" si="107"/>
        <v>01</v>
      </c>
      <c r="J395" s="9" t="s">
        <v>172</v>
      </c>
      <c r="K395" s="10" t="s">
        <v>1</v>
      </c>
      <c r="L395" s="9" t="s">
        <v>174</v>
      </c>
      <c r="M395" s="8"/>
      <c r="N395" s="8">
        <v>500</v>
      </c>
      <c r="O395" s="7"/>
    </row>
    <row r="396" spans="1:15" ht="13.5" customHeight="1" x14ac:dyDescent="0.3">
      <c r="A396" s="78"/>
      <c r="B396" s="13">
        <v>123</v>
      </c>
      <c r="C396" s="13"/>
      <c r="D396" s="12" t="str">
        <f t="shared" si="103"/>
        <v>52</v>
      </c>
      <c r="E396" s="12" t="str">
        <f t="shared" si="104"/>
        <v>05</v>
      </c>
      <c r="F396" s="11">
        <v>44523</v>
      </c>
      <c r="G396" s="11" t="str">
        <f t="shared" si="105"/>
        <v>2111</v>
      </c>
      <c r="H396" s="11" t="str">
        <f t="shared" si="106"/>
        <v>2</v>
      </c>
      <c r="I396" s="11" t="str">
        <f t="shared" si="107"/>
        <v>01</v>
      </c>
      <c r="J396" s="9" t="s">
        <v>172</v>
      </c>
      <c r="K396" s="10" t="s">
        <v>1</v>
      </c>
      <c r="L396" s="9" t="s">
        <v>173</v>
      </c>
      <c r="M396" s="8"/>
      <c r="N396" s="8">
        <v>500</v>
      </c>
      <c r="O396" s="7"/>
    </row>
    <row r="397" spans="1:15" ht="13.5" customHeight="1" x14ac:dyDescent="0.3">
      <c r="A397" s="77"/>
      <c r="B397" s="13">
        <v>123</v>
      </c>
      <c r="C397" s="13"/>
      <c r="D397" s="12" t="str">
        <f t="shared" si="103"/>
        <v>94</v>
      </c>
      <c r="E397" s="12" t="str">
        <f t="shared" si="104"/>
        <v>05</v>
      </c>
      <c r="F397" s="11">
        <v>44523</v>
      </c>
      <c r="G397" s="11" t="str">
        <f t="shared" si="105"/>
        <v>2111</v>
      </c>
      <c r="H397" s="11" t="str">
        <f t="shared" si="106"/>
        <v>2</v>
      </c>
      <c r="I397" s="11" t="str">
        <f t="shared" si="107"/>
        <v>01</v>
      </c>
      <c r="J397" s="9" t="s">
        <v>172</v>
      </c>
      <c r="K397" s="10" t="s">
        <v>1</v>
      </c>
      <c r="L397" s="9" t="s">
        <v>171</v>
      </c>
      <c r="M397" s="8"/>
      <c r="N397" s="8">
        <v>700</v>
      </c>
      <c r="O397" s="7"/>
    </row>
    <row r="398" spans="1:15" ht="13.5" customHeight="1" x14ac:dyDescent="0.3">
      <c r="A398" s="76" t="s">
        <v>28</v>
      </c>
      <c r="B398" s="13">
        <v>124</v>
      </c>
      <c r="C398" s="13"/>
      <c r="D398" s="12" t="str">
        <f t="shared" si="103"/>
        <v>80</v>
      </c>
      <c r="E398" s="12" t="str">
        <f t="shared" si="104"/>
        <v>05</v>
      </c>
      <c r="F398" s="11">
        <v>44523</v>
      </c>
      <c r="G398" s="11" t="str">
        <f t="shared" si="105"/>
        <v>2161</v>
      </c>
      <c r="H398" s="11" t="str">
        <f t="shared" si="106"/>
        <v>2</v>
      </c>
      <c r="I398" s="11" t="str">
        <f t="shared" si="107"/>
        <v>02</v>
      </c>
      <c r="J398" s="9" t="s">
        <v>165</v>
      </c>
      <c r="K398" s="10" t="s">
        <v>4</v>
      </c>
      <c r="L398" s="9" t="s">
        <v>170</v>
      </c>
      <c r="M398" s="8">
        <v>6000</v>
      </c>
      <c r="N398" s="8"/>
      <c r="O398" s="7"/>
    </row>
    <row r="399" spans="1:15" ht="13.5" customHeight="1" x14ac:dyDescent="0.3">
      <c r="A399" s="78"/>
      <c r="B399" s="13">
        <v>124</v>
      </c>
      <c r="C399" s="13"/>
      <c r="D399" s="12" t="str">
        <f t="shared" si="103"/>
        <v>18</v>
      </c>
      <c r="E399" s="12" t="str">
        <f t="shared" si="104"/>
        <v>05</v>
      </c>
      <c r="F399" s="11">
        <v>44523</v>
      </c>
      <c r="G399" s="11" t="str">
        <f t="shared" si="105"/>
        <v>2161</v>
      </c>
      <c r="H399" s="11" t="str">
        <f t="shared" si="106"/>
        <v>2</v>
      </c>
      <c r="I399" s="11" t="str">
        <f t="shared" si="107"/>
        <v>01</v>
      </c>
      <c r="J399" s="9" t="s">
        <v>165</v>
      </c>
      <c r="K399" s="10" t="s">
        <v>1</v>
      </c>
      <c r="L399" s="9" t="s">
        <v>169</v>
      </c>
      <c r="M399" s="8"/>
      <c r="N399" s="8">
        <v>1000</v>
      </c>
      <c r="O399" s="7"/>
    </row>
    <row r="400" spans="1:15" ht="13.5" customHeight="1" x14ac:dyDescent="0.3">
      <c r="A400" s="78"/>
      <c r="B400" s="13">
        <v>124</v>
      </c>
      <c r="C400" s="13"/>
      <c r="D400" s="12" t="str">
        <f t="shared" si="103"/>
        <v>19</v>
      </c>
      <c r="E400" s="12" t="str">
        <f t="shared" si="104"/>
        <v>05</v>
      </c>
      <c r="F400" s="11">
        <v>44523</v>
      </c>
      <c r="G400" s="11" t="str">
        <f t="shared" si="105"/>
        <v>2161</v>
      </c>
      <c r="H400" s="11" t="str">
        <f t="shared" si="106"/>
        <v>2</v>
      </c>
      <c r="I400" s="11" t="str">
        <f t="shared" si="107"/>
        <v>01</v>
      </c>
      <c r="J400" s="9" t="s">
        <v>165</v>
      </c>
      <c r="K400" s="10" t="s">
        <v>1</v>
      </c>
      <c r="L400" s="9" t="s">
        <v>168</v>
      </c>
      <c r="M400" s="8"/>
      <c r="N400" s="8">
        <v>2000</v>
      </c>
      <c r="O400" s="7"/>
    </row>
    <row r="401" spans="1:15" ht="13.5" customHeight="1" x14ac:dyDescent="0.3">
      <c r="A401" s="78"/>
      <c r="B401" s="13">
        <v>124</v>
      </c>
      <c r="C401" s="13"/>
      <c r="D401" s="12" t="str">
        <f t="shared" si="103"/>
        <v>37</v>
      </c>
      <c r="E401" s="12" t="str">
        <f t="shared" si="104"/>
        <v>05</v>
      </c>
      <c r="F401" s="11">
        <v>44523</v>
      </c>
      <c r="G401" s="11" t="str">
        <f t="shared" si="105"/>
        <v>2161</v>
      </c>
      <c r="H401" s="11" t="str">
        <f t="shared" si="106"/>
        <v>2</v>
      </c>
      <c r="I401" s="11" t="str">
        <f t="shared" si="107"/>
        <v>01</v>
      </c>
      <c r="J401" s="9" t="s">
        <v>165</v>
      </c>
      <c r="K401" s="10" t="s">
        <v>1</v>
      </c>
      <c r="L401" s="9" t="s">
        <v>167</v>
      </c>
      <c r="M401" s="8"/>
      <c r="N401" s="8">
        <v>1000</v>
      </c>
      <c r="O401" s="7"/>
    </row>
    <row r="402" spans="1:15" ht="13.5" customHeight="1" x14ac:dyDescent="0.3">
      <c r="A402" s="78"/>
      <c r="B402" s="13">
        <v>124</v>
      </c>
      <c r="C402" s="13"/>
      <c r="D402" s="12" t="str">
        <f t="shared" si="103"/>
        <v>52</v>
      </c>
      <c r="E402" s="12" t="str">
        <f t="shared" si="104"/>
        <v>05</v>
      </c>
      <c r="F402" s="11">
        <v>44523</v>
      </c>
      <c r="G402" s="11" t="str">
        <f t="shared" si="105"/>
        <v>2161</v>
      </c>
      <c r="H402" s="11" t="str">
        <f t="shared" si="106"/>
        <v>2</v>
      </c>
      <c r="I402" s="11" t="str">
        <f t="shared" si="107"/>
        <v>01</v>
      </c>
      <c r="J402" s="9" t="s">
        <v>165</v>
      </c>
      <c r="K402" s="10" t="s">
        <v>1</v>
      </c>
      <c r="L402" s="9" t="s">
        <v>166</v>
      </c>
      <c r="M402" s="8"/>
      <c r="N402" s="8">
        <v>1000</v>
      </c>
      <c r="O402" s="7"/>
    </row>
    <row r="403" spans="1:15" ht="13.5" customHeight="1" x14ac:dyDescent="0.3">
      <c r="A403" s="77"/>
      <c r="B403" s="13">
        <v>124</v>
      </c>
      <c r="C403" s="13"/>
      <c r="D403" s="12" t="str">
        <f t="shared" si="103"/>
        <v>94</v>
      </c>
      <c r="E403" s="12" t="str">
        <f t="shared" si="104"/>
        <v>05</v>
      </c>
      <c r="F403" s="11">
        <v>44523</v>
      </c>
      <c r="G403" s="11" t="str">
        <f t="shared" si="105"/>
        <v>2161</v>
      </c>
      <c r="H403" s="11" t="str">
        <f t="shared" si="106"/>
        <v>2</v>
      </c>
      <c r="I403" s="11" t="str">
        <f t="shared" si="107"/>
        <v>01</v>
      </c>
      <c r="J403" s="9" t="s">
        <v>165</v>
      </c>
      <c r="K403" s="10" t="s">
        <v>1</v>
      </c>
      <c r="L403" s="9" t="s">
        <v>164</v>
      </c>
      <c r="M403" s="8"/>
      <c r="N403" s="8">
        <v>1000</v>
      </c>
      <c r="O403" s="7"/>
    </row>
    <row r="404" spans="1:15" ht="13.5" customHeight="1" x14ac:dyDescent="0.3">
      <c r="A404" s="76" t="s">
        <v>28</v>
      </c>
      <c r="B404" s="13">
        <v>125</v>
      </c>
      <c r="C404" s="13"/>
      <c r="D404" s="12" t="str">
        <f t="shared" si="103"/>
        <v>15</v>
      </c>
      <c r="E404" s="12" t="str">
        <f t="shared" si="104"/>
        <v>05</v>
      </c>
      <c r="F404" s="11">
        <v>44523</v>
      </c>
      <c r="G404" s="11" t="str">
        <f t="shared" si="105"/>
        <v>2411</v>
      </c>
      <c r="H404" s="11" t="str">
        <f t="shared" si="106"/>
        <v>2</v>
      </c>
      <c r="I404" s="11" t="str">
        <f t="shared" si="107"/>
        <v>02</v>
      </c>
      <c r="J404" s="9" t="s">
        <v>160</v>
      </c>
      <c r="K404" s="10" t="s">
        <v>4</v>
      </c>
      <c r="L404" s="9" t="s">
        <v>163</v>
      </c>
      <c r="M404" s="8">
        <v>34000</v>
      </c>
      <c r="N404" s="8"/>
      <c r="O404" s="7"/>
    </row>
    <row r="405" spans="1:15" ht="13.5" customHeight="1" x14ac:dyDescent="0.3">
      <c r="A405" s="78"/>
      <c r="B405" s="13">
        <v>125</v>
      </c>
      <c r="C405" s="13"/>
      <c r="D405" s="12" t="str">
        <f t="shared" si="103"/>
        <v>16</v>
      </c>
      <c r="E405" s="12" t="str">
        <f t="shared" si="104"/>
        <v>05</v>
      </c>
      <c r="F405" s="11">
        <v>44523</v>
      </c>
      <c r="G405" s="11" t="str">
        <f t="shared" si="105"/>
        <v>2411</v>
      </c>
      <c r="H405" s="11" t="str">
        <f t="shared" si="106"/>
        <v>2</v>
      </c>
      <c r="I405" s="11" t="str">
        <f t="shared" si="107"/>
        <v>01</v>
      </c>
      <c r="J405" s="9" t="s">
        <v>160</v>
      </c>
      <c r="K405" s="10" t="s">
        <v>1</v>
      </c>
      <c r="L405" s="9" t="s">
        <v>162</v>
      </c>
      <c r="M405" s="8"/>
      <c r="N405" s="8">
        <v>5000</v>
      </c>
      <c r="O405" s="7"/>
    </row>
    <row r="406" spans="1:15" ht="13.5" customHeight="1" x14ac:dyDescent="0.3">
      <c r="A406" s="78"/>
      <c r="B406" s="13">
        <v>125</v>
      </c>
      <c r="C406" s="13"/>
      <c r="D406" s="12" t="str">
        <f t="shared" si="103"/>
        <v>18</v>
      </c>
      <c r="E406" s="12" t="str">
        <f t="shared" si="104"/>
        <v>05</v>
      </c>
      <c r="F406" s="11">
        <v>44523</v>
      </c>
      <c r="G406" s="11" t="str">
        <f t="shared" si="105"/>
        <v>2411</v>
      </c>
      <c r="H406" s="11" t="str">
        <f t="shared" si="106"/>
        <v>2</v>
      </c>
      <c r="I406" s="11" t="str">
        <f t="shared" si="107"/>
        <v>01</v>
      </c>
      <c r="J406" s="9" t="s">
        <v>160</v>
      </c>
      <c r="K406" s="10" t="s">
        <v>1</v>
      </c>
      <c r="L406" s="9" t="s">
        <v>161</v>
      </c>
      <c r="M406" s="8"/>
      <c r="N406" s="8">
        <v>5000</v>
      </c>
      <c r="O406" s="7"/>
    </row>
    <row r="407" spans="1:15" ht="13.5" customHeight="1" x14ac:dyDescent="0.3">
      <c r="A407" s="77"/>
      <c r="B407" s="13">
        <v>125</v>
      </c>
      <c r="C407" s="13"/>
      <c r="D407" s="12" t="str">
        <f t="shared" si="103"/>
        <v>15</v>
      </c>
      <c r="E407" s="12" t="str">
        <f t="shared" si="104"/>
        <v>05</v>
      </c>
      <c r="F407" s="11">
        <v>44523</v>
      </c>
      <c r="G407" s="11" t="str">
        <f t="shared" si="105"/>
        <v>2411</v>
      </c>
      <c r="H407" s="11" t="str">
        <f t="shared" si="106"/>
        <v>2</v>
      </c>
      <c r="I407" s="11" t="str">
        <f t="shared" si="107"/>
        <v>01</v>
      </c>
      <c r="J407" s="9" t="s">
        <v>160</v>
      </c>
      <c r="K407" s="10" t="s">
        <v>1</v>
      </c>
      <c r="L407" s="9" t="s">
        <v>159</v>
      </c>
      <c r="M407" s="8"/>
      <c r="N407" s="8">
        <v>24000</v>
      </c>
      <c r="O407" s="7"/>
    </row>
    <row r="408" spans="1:15" ht="13.5" customHeight="1" x14ac:dyDescent="0.3">
      <c r="A408" s="76" t="s">
        <v>28</v>
      </c>
      <c r="B408" s="13">
        <v>126</v>
      </c>
      <c r="C408" s="13"/>
      <c r="D408" s="12" t="str">
        <f t="shared" si="103"/>
        <v>18</v>
      </c>
      <c r="E408" s="12" t="str">
        <f t="shared" si="104"/>
        <v>05</v>
      </c>
      <c r="F408" s="11">
        <v>44523</v>
      </c>
      <c r="G408" s="11" t="str">
        <f t="shared" si="105"/>
        <v>2421</v>
      </c>
      <c r="H408" s="11" t="str">
        <f t="shared" si="106"/>
        <v>2</v>
      </c>
      <c r="I408" s="11" t="str">
        <f t="shared" si="107"/>
        <v>02</v>
      </c>
      <c r="J408" s="9" t="s">
        <v>155</v>
      </c>
      <c r="K408" s="10" t="s">
        <v>4</v>
      </c>
      <c r="L408" s="9" t="s">
        <v>158</v>
      </c>
      <c r="M408" s="8">
        <v>18000</v>
      </c>
      <c r="N408" s="8"/>
      <c r="O408" s="7"/>
    </row>
    <row r="409" spans="1:15" ht="13.5" customHeight="1" x14ac:dyDescent="0.3">
      <c r="A409" s="78"/>
      <c r="B409" s="13">
        <v>126</v>
      </c>
      <c r="C409" s="13"/>
      <c r="D409" s="12" t="str">
        <f t="shared" si="103"/>
        <v>15</v>
      </c>
      <c r="E409" s="12" t="str">
        <f t="shared" si="104"/>
        <v>05</v>
      </c>
      <c r="F409" s="11">
        <v>44523</v>
      </c>
      <c r="G409" s="11" t="str">
        <f t="shared" si="105"/>
        <v>2421</v>
      </c>
      <c r="H409" s="11" t="str">
        <f t="shared" si="106"/>
        <v>2</v>
      </c>
      <c r="I409" s="11" t="str">
        <f t="shared" si="107"/>
        <v>01</v>
      </c>
      <c r="J409" s="9" t="s">
        <v>155</v>
      </c>
      <c r="K409" s="10" t="s">
        <v>1</v>
      </c>
      <c r="L409" s="9" t="s">
        <v>157</v>
      </c>
      <c r="M409" s="8"/>
      <c r="N409" s="8">
        <v>3000</v>
      </c>
      <c r="O409" s="7"/>
    </row>
    <row r="410" spans="1:15" ht="13.5" customHeight="1" x14ac:dyDescent="0.3">
      <c r="A410" s="78"/>
      <c r="B410" s="13">
        <v>126</v>
      </c>
      <c r="C410" s="13"/>
      <c r="D410" s="12" t="str">
        <f t="shared" si="103"/>
        <v>16</v>
      </c>
      <c r="E410" s="12" t="str">
        <f t="shared" si="104"/>
        <v>05</v>
      </c>
      <c r="F410" s="11">
        <v>44523</v>
      </c>
      <c r="G410" s="11" t="str">
        <f t="shared" si="105"/>
        <v>2421</v>
      </c>
      <c r="H410" s="11" t="str">
        <f t="shared" si="106"/>
        <v>2</v>
      </c>
      <c r="I410" s="11" t="str">
        <f t="shared" si="107"/>
        <v>01</v>
      </c>
      <c r="J410" s="9" t="s">
        <v>155</v>
      </c>
      <c r="K410" s="10" t="s">
        <v>1</v>
      </c>
      <c r="L410" s="9" t="s">
        <v>156</v>
      </c>
      <c r="M410" s="8"/>
      <c r="N410" s="8">
        <v>3000</v>
      </c>
      <c r="O410" s="7"/>
    </row>
    <row r="411" spans="1:15" ht="13.5" customHeight="1" x14ac:dyDescent="0.3">
      <c r="A411" s="77"/>
      <c r="B411" s="13">
        <v>126</v>
      </c>
      <c r="C411" s="13"/>
      <c r="D411" s="12" t="str">
        <f t="shared" si="103"/>
        <v>18</v>
      </c>
      <c r="E411" s="12" t="str">
        <f t="shared" si="104"/>
        <v>05</v>
      </c>
      <c r="F411" s="11">
        <v>44523</v>
      </c>
      <c r="G411" s="11" t="str">
        <f t="shared" si="105"/>
        <v>2421</v>
      </c>
      <c r="H411" s="11" t="str">
        <f t="shared" si="106"/>
        <v>2</v>
      </c>
      <c r="I411" s="11" t="str">
        <f t="shared" si="107"/>
        <v>01</v>
      </c>
      <c r="J411" s="9" t="s">
        <v>155</v>
      </c>
      <c r="K411" s="10" t="s">
        <v>1</v>
      </c>
      <c r="L411" s="9" t="s">
        <v>154</v>
      </c>
      <c r="M411" s="8"/>
      <c r="N411" s="8">
        <v>12000</v>
      </c>
      <c r="O411" s="7"/>
    </row>
    <row r="412" spans="1:15" ht="13.5" customHeight="1" x14ac:dyDescent="0.3">
      <c r="A412" s="76" t="s">
        <v>28</v>
      </c>
      <c r="B412" s="13">
        <v>127</v>
      </c>
      <c r="C412" s="13"/>
      <c r="D412" s="12" t="str">
        <f t="shared" si="103"/>
        <v>18</v>
      </c>
      <c r="E412" s="12" t="str">
        <f t="shared" si="104"/>
        <v>05</v>
      </c>
      <c r="F412" s="11">
        <v>44523</v>
      </c>
      <c r="G412" s="11" t="str">
        <f t="shared" si="105"/>
        <v>2431</v>
      </c>
      <c r="H412" s="11" t="str">
        <f t="shared" si="106"/>
        <v>2</v>
      </c>
      <c r="I412" s="11" t="str">
        <f t="shared" si="107"/>
        <v>02</v>
      </c>
      <c r="J412" s="9" t="s">
        <v>150</v>
      </c>
      <c r="K412" s="10" t="s">
        <v>4</v>
      </c>
      <c r="L412" s="9" t="s">
        <v>153</v>
      </c>
      <c r="M412" s="8">
        <v>20000</v>
      </c>
      <c r="N412" s="8"/>
      <c r="O412" s="7"/>
    </row>
    <row r="413" spans="1:15" ht="13.5" customHeight="1" x14ac:dyDescent="0.3">
      <c r="A413" s="78"/>
      <c r="B413" s="13">
        <v>127</v>
      </c>
      <c r="C413" s="13"/>
      <c r="D413" s="12" t="str">
        <f t="shared" ref="D413:D444" si="108">MID(L413,10,2)</f>
        <v>15</v>
      </c>
      <c r="E413" s="12" t="str">
        <f t="shared" ref="E413:E444" si="109">MID(L413,3,2)</f>
        <v>05</v>
      </c>
      <c r="F413" s="11">
        <v>44523</v>
      </c>
      <c r="G413" s="11" t="str">
        <f t="shared" ref="G413:G444" si="110">MID(L413,12,4)</f>
        <v>2431</v>
      </c>
      <c r="H413" s="11" t="str">
        <f t="shared" ref="H413:H437" si="111">MID(G413,1,1)</f>
        <v>2</v>
      </c>
      <c r="I413" s="11" t="str">
        <f t="shared" ref="I413:I444" si="112">MID(L413,16,2)</f>
        <v>01</v>
      </c>
      <c r="J413" s="9" t="s">
        <v>150</v>
      </c>
      <c r="K413" s="10" t="s">
        <v>1</v>
      </c>
      <c r="L413" s="9" t="s">
        <v>152</v>
      </c>
      <c r="M413" s="8"/>
      <c r="N413" s="8">
        <v>4000</v>
      </c>
      <c r="O413" s="7"/>
    </row>
    <row r="414" spans="1:15" ht="13.5" customHeight="1" x14ac:dyDescent="0.3">
      <c r="A414" s="78"/>
      <c r="B414" s="13">
        <v>127</v>
      </c>
      <c r="C414" s="13"/>
      <c r="D414" s="12" t="str">
        <f t="shared" si="108"/>
        <v>16</v>
      </c>
      <c r="E414" s="12" t="str">
        <f t="shared" si="109"/>
        <v>05</v>
      </c>
      <c r="F414" s="11">
        <v>44523</v>
      </c>
      <c r="G414" s="11" t="str">
        <f t="shared" si="110"/>
        <v>2431</v>
      </c>
      <c r="H414" s="11" t="str">
        <f t="shared" si="111"/>
        <v>2</v>
      </c>
      <c r="I414" s="11" t="str">
        <f t="shared" si="112"/>
        <v>01</v>
      </c>
      <c r="J414" s="9" t="s">
        <v>150</v>
      </c>
      <c r="K414" s="10" t="s">
        <v>1</v>
      </c>
      <c r="L414" s="9" t="s">
        <v>151</v>
      </c>
      <c r="M414" s="8"/>
      <c r="N414" s="8">
        <v>4000</v>
      </c>
      <c r="O414" s="7"/>
    </row>
    <row r="415" spans="1:15" ht="13.5" customHeight="1" x14ac:dyDescent="0.3">
      <c r="A415" s="77"/>
      <c r="B415" s="13">
        <v>127</v>
      </c>
      <c r="C415" s="13"/>
      <c r="D415" s="12" t="str">
        <f t="shared" si="108"/>
        <v>18</v>
      </c>
      <c r="E415" s="12" t="str">
        <f t="shared" si="109"/>
        <v>05</v>
      </c>
      <c r="F415" s="11">
        <v>44523</v>
      </c>
      <c r="G415" s="11" t="str">
        <f t="shared" si="110"/>
        <v>2431</v>
      </c>
      <c r="H415" s="11" t="str">
        <f t="shared" si="111"/>
        <v>2</v>
      </c>
      <c r="I415" s="11" t="str">
        <f t="shared" si="112"/>
        <v>01</v>
      </c>
      <c r="J415" s="9" t="s">
        <v>150</v>
      </c>
      <c r="K415" s="10" t="s">
        <v>1</v>
      </c>
      <c r="L415" s="9" t="s">
        <v>149</v>
      </c>
      <c r="M415" s="8"/>
      <c r="N415" s="8">
        <v>12000</v>
      </c>
      <c r="O415" s="7"/>
    </row>
    <row r="416" spans="1:15" x14ac:dyDescent="0.3">
      <c r="A416" s="76" t="s">
        <v>28</v>
      </c>
      <c r="B416" s="28">
        <v>128</v>
      </c>
      <c r="C416" s="28">
        <v>33</v>
      </c>
      <c r="D416" s="27" t="str">
        <f t="shared" si="108"/>
        <v>18</v>
      </c>
      <c r="E416" s="27" t="str">
        <f t="shared" si="109"/>
        <v>05</v>
      </c>
      <c r="F416" s="26">
        <v>44523</v>
      </c>
      <c r="G416" s="26" t="str">
        <f t="shared" si="110"/>
        <v>2481</v>
      </c>
      <c r="H416" s="26" t="str">
        <f t="shared" si="111"/>
        <v>2</v>
      </c>
      <c r="I416" s="26" t="str">
        <f t="shared" si="112"/>
        <v>01</v>
      </c>
      <c r="J416" s="24" t="s">
        <v>144</v>
      </c>
      <c r="K416" s="25" t="s">
        <v>46</v>
      </c>
      <c r="L416" s="24" t="s">
        <v>148</v>
      </c>
      <c r="M416" s="23">
        <v>6000</v>
      </c>
      <c r="N416" s="23"/>
      <c r="O416" s="22"/>
    </row>
    <row r="417" spans="1:15" x14ac:dyDescent="0.3">
      <c r="A417" s="78"/>
      <c r="B417" s="28">
        <v>128</v>
      </c>
      <c r="C417" s="28">
        <v>33</v>
      </c>
      <c r="D417" s="27" t="str">
        <f t="shared" si="108"/>
        <v>18</v>
      </c>
      <c r="E417" s="27" t="str">
        <f t="shared" si="109"/>
        <v>05</v>
      </c>
      <c r="F417" s="26">
        <v>44523</v>
      </c>
      <c r="G417" s="26" t="str">
        <f t="shared" si="110"/>
        <v>2521</v>
      </c>
      <c r="H417" s="26" t="str">
        <f t="shared" si="111"/>
        <v>2</v>
      </c>
      <c r="I417" s="26" t="str">
        <f t="shared" si="112"/>
        <v>00</v>
      </c>
      <c r="J417" s="24" t="s">
        <v>144</v>
      </c>
      <c r="K417" s="25" t="s">
        <v>46</v>
      </c>
      <c r="L417" s="24" t="s">
        <v>147</v>
      </c>
      <c r="M417" s="23">
        <v>3000</v>
      </c>
      <c r="N417" s="23"/>
      <c r="O417" s="22"/>
    </row>
    <row r="418" spans="1:15" x14ac:dyDescent="0.3">
      <c r="A418" s="78"/>
      <c r="B418" s="28">
        <v>128</v>
      </c>
      <c r="C418" s="28">
        <v>33</v>
      </c>
      <c r="D418" s="27" t="str">
        <f t="shared" si="108"/>
        <v>17</v>
      </c>
      <c r="E418" s="27" t="str">
        <f t="shared" si="109"/>
        <v>05</v>
      </c>
      <c r="F418" s="26">
        <v>44523</v>
      </c>
      <c r="G418" s="26" t="str">
        <f t="shared" si="110"/>
        <v>2461</v>
      </c>
      <c r="H418" s="26" t="str">
        <f t="shared" si="111"/>
        <v>2</v>
      </c>
      <c r="I418" s="26" t="str">
        <f t="shared" si="112"/>
        <v>01</v>
      </c>
      <c r="J418" s="24" t="s">
        <v>144</v>
      </c>
      <c r="K418" s="25" t="s">
        <v>46</v>
      </c>
      <c r="L418" s="24" t="s">
        <v>146</v>
      </c>
      <c r="M418" s="23">
        <v>2000</v>
      </c>
      <c r="N418" s="23"/>
      <c r="O418" s="22"/>
    </row>
    <row r="419" spans="1:15" x14ac:dyDescent="0.3">
      <c r="A419" s="78"/>
      <c r="B419" s="28">
        <v>128</v>
      </c>
      <c r="C419" s="28">
        <v>33</v>
      </c>
      <c r="D419" s="27" t="str">
        <f t="shared" si="108"/>
        <v>17</v>
      </c>
      <c r="E419" s="27" t="str">
        <f t="shared" si="109"/>
        <v>05</v>
      </c>
      <c r="F419" s="26">
        <v>44523</v>
      </c>
      <c r="G419" s="26" t="str">
        <f t="shared" si="110"/>
        <v>2751</v>
      </c>
      <c r="H419" s="26" t="str">
        <f t="shared" si="111"/>
        <v>2</v>
      </c>
      <c r="I419" s="26" t="str">
        <f t="shared" si="112"/>
        <v>00</v>
      </c>
      <c r="J419" s="24" t="s">
        <v>144</v>
      </c>
      <c r="K419" s="25" t="s">
        <v>46</v>
      </c>
      <c r="L419" s="24" t="s">
        <v>145</v>
      </c>
      <c r="M419" s="23">
        <v>8000</v>
      </c>
      <c r="N419" s="23"/>
      <c r="O419" s="22"/>
    </row>
    <row r="420" spans="1:15" x14ac:dyDescent="0.3">
      <c r="A420" s="77"/>
      <c r="B420" s="28">
        <v>128</v>
      </c>
      <c r="C420" s="28">
        <v>33</v>
      </c>
      <c r="D420" s="27" t="str">
        <f t="shared" si="108"/>
        <v>18</v>
      </c>
      <c r="E420" s="27" t="str">
        <f t="shared" si="109"/>
        <v>05</v>
      </c>
      <c r="F420" s="26">
        <v>44523</v>
      </c>
      <c r="G420" s="26" t="str">
        <f t="shared" si="110"/>
        <v>2461</v>
      </c>
      <c r="H420" s="26" t="str">
        <f t="shared" si="111"/>
        <v>2</v>
      </c>
      <c r="I420" s="26" t="str">
        <f t="shared" si="112"/>
        <v>00</v>
      </c>
      <c r="J420" s="24" t="s">
        <v>144</v>
      </c>
      <c r="K420" s="25" t="s">
        <v>40</v>
      </c>
      <c r="L420" s="24" t="s">
        <v>143</v>
      </c>
      <c r="M420" s="23"/>
      <c r="N420" s="23">
        <v>19000</v>
      </c>
      <c r="O420" s="22"/>
    </row>
    <row r="421" spans="1:15" ht="13.5" customHeight="1" x14ac:dyDescent="0.3">
      <c r="A421" s="76" t="s">
        <v>28</v>
      </c>
      <c r="B421" s="13">
        <v>129</v>
      </c>
      <c r="C421" s="13"/>
      <c r="D421" s="12" t="str">
        <f t="shared" si="108"/>
        <v>18</v>
      </c>
      <c r="E421" s="12" t="str">
        <f t="shared" si="109"/>
        <v>05</v>
      </c>
      <c r="F421" s="11">
        <v>44523</v>
      </c>
      <c r="G421" s="11" t="str">
        <f t="shared" si="110"/>
        <v>2214</v>
      </c>
      <c r="H421" s="11" t="str">
        <f t="shared" si="111"/>
        <v>2</v>
      </c>
      <c r="I421" s="11" t="str">
        <f t="shared" si="112"/>
        <v>01</v>
      </c>
      <c r="J421" s="9" t="s">
        <v>141</v>
      </c>
      <c r="K421" s="10" t="s">
        <v>4</v>
      </c>
      <c r="L421" s="9" t="s">
        <v>142</v>
      </c>
      <c r="M421" s="8">
        <v>200</v>
      </c>
      <c r="N421" s="8"/>
      <c r="O421" s="7"/>
    </row>
    <row r="422" spans="1:15" ht="13.5" customHeight="1" x14ac:dyDescent="0.3">
      <c r="A422" s="77"/>
      <c r="B422" s="13">
        <v>129</v>
      </c>
      <c r="C422" s="13"/>
      <c r="D422" s="12" t="str">
        <f t="shared" si="108"/>
        <v>16</v>
      </c>
      <c r="E422" s="12" t="str">
        <f t="shared" si="109"/>
        <v>05</v>
      </c>
      <c r="F422" s="11">
        <v>44523</v>
      </c>
      <c r="G422" s="11" t="str">
        <f t="shared" si="110"/>
        <v>2214</v>
      </c>
      <c r="H422" s="11" t="str">
        <f t="shared" si="111"/>
        <v>2</v>
      </c>
      <c r="I422" s="11" t="str">
        <f t="shared" si="112"/>
        <v>01</v>
      </c>
      <c r="J422" s="9" t="s">
        <v>141</v>
      </c>
      <c r="K422" s="10" t="s">
        <v>1</v>
      </c>
      <c r="L422" s="9" t="s">
        <v>140</v>
      </c>
      <c r="M422" s="8"/>
      <c r="N422" s="8">
        <v>200</v>
      </c>
      <c r="O422" s="7"/>
    </row>
    <row r="423" spans="1:15" ht="13.5" customHeight="1" x14ac:dyDescent="0.3">
      <c r="A423" s="76" t="s">
        <v>28</v>
      </c>
      <c r="B423" s="13">
        <v>130</v>
      </c>
      <c r="C423" s="13"/>
      <c r="D423" s="12" t="str">
        <f t="shared" si="108"/>
        <v>92</v>
      </c>
      <c r="E423" s="12" t="str">
        <f t="shared" si="109"/>
        <v>07</v>
      </c>
      <c r="F423" s="11">
        <v>44523</v>
      </c>
      <c r="G423" s="11" t="str">
        <f t="shared" si="110"/>
        <v>3551</v>
      </c>
      <c r="H423" s="11" t="str">
        <f t="shared" si="111"/>
        <v>3</v>
      </c>
      <c r="I423" s="11" t="str">
        <f t="shared" si="112"/>
        <v>00</v>
      </c>
      <c r="J423" s="9" t="s">
        <v>135</v>
      </c>
      <c r="K423" s="10" t="s">
        <v>4</v>
      </c>
      <c r="L423" s="9" t="s">
        <v>139</v>
      </c>
      <c r="M423" s="8">
        <v>5000</v>
      </c>
      <c r="N423" s="8"/>
      <c r="O423" s="7"/>
    </row>
    <row r="424" spans="1:15" ht="13.5" customHeight="1" x14ac:dyDescent="0.3">
      <c r="A424" s="78"/>
      <c r="B424" s="13">
        <v>130</v>
      </c>
      <c r="C424" s="13"/>
      <c r="D424" s="12" t="str">
        <f t="shared" si="108"/>
        <v>95</v>
      </c>
      <c r="E424" s="12" t="str">
        <f t="shared" si="109"/>
        <v>07</v>
      </c>
      <c r="F424" s="11">
        <v>44523</v>
      </c>
      <c r="G424" s="11" t="str">
        <f t="shared" si="110"/>
        <v>3551</v>
      </c>
      <c r="H424" s="11" t="str">
        <f t="shared" si="111"/>
        <v>3</v>
      </c>
      <c r="I424" s="11" t="str">
        <f t="shared" si="112"/>
        <v>00</v>
      </c>
      <c r="J424" s="9" t="s">
        <v>135</v>
      </c>
      <c r="K424" s="10" t="s">
        <v>4</v>
      </c>
      <c r="L424" s="9" t="s">
        <v>138</v>
      </c>
      <c r="M424" s="8">
        <v>10000</v>
      </c>
      <c r="N424" s="8"/>
      <c r="O424" s="7"/>
    </row>
    <row r="425" spans="1:15" ht="13.5" customHeight="1" x14ac:dyDescent="0.3">
      <c r="A425" s="78"/>
      <c r="B425" s="13">
        <v>130</v>
      </c>
      <c r="C425" s="13"/>
      <c r="D425" s="12" t="str">
        <f t="shared" si="108"/>
        <v>15</v>
      </c>
      <c r="E425" s="12" t="str">
        <f t="shared" si="109"/>
        <v>05</v>
      </c>
      <c r="F425" s="11">
        <v>44523</v>
      </c>
      <c r="G425" s="11" t="str">
        <f t="shared" si="110"/>
        <v>3551</v>
      </c>
      <c r="H425" s="11" t="str">
        <f t="shared" si="111"/>
        <v>3</v>
      </c>
      <c r="I425" s="11" t="str">
        <f t="shared" si="112"/>
        <v>00</v>
      </c>
      <c r="J425" s="9" t="s">
        <v>135</v>
      </c>
      <c r="K425" s="10" t="s">
        <v>4</v>
      </c>
      <c r="L425" s="9" t="s">
        <v>137</v>
      </c>
      <c r="M425" s="8">
        <v>30000</v>
      </c>
      <c r="N425" s="8"/>
      <c r="O425" s="7"/>
    </row>
    <row r="426" spans="1:15" ht="13.5" customHeight="1" x14ac:dyDescent="0.3">
      <c r="A426" s="78"/>
      <c r="B426" s="13">
        <v>130</v>
      </c>
      <c r="C426" s="13"/>
      <c r="D426" s="12" t="str">
        <f t="shared" si="108"/>
        <v>65</v>
      </c>
      <c r="E426" s="12" t="str">
        <f t="shared" si="109"/>
        <v>07</v>
      </c>
      <c r="F426" s="11">
        <v>44523</v>
      </c>
      <c r="G426" s="11" t="str">
        <f t="shared" si="110"/>
        <v>3551</v>
      </c>
      <c r="H426" s="11" t="str">
        <f t="shared" si="111"/>
        <v>3</v>
      </c>
      <c r="I426" s="11" t="str">
        <f t="shared" si="112"/>
        <v>00</v>
      </c>
      <c r="J426" s="9" t="s">
        <v>135</v>
      </c>
      <c r="K426" s="10" t="s">
        <v>1</v>
      </c>
      <c r="L426" s="9" t="s">
        <v>136</v>
      </c>
      <c r="M426" s="8"/>
      <c r="N426" s="8">
        <v>15000</v>
      </c>
      <c r="O426" s="7"/>
    </row>
    <row r="427" spans="1:15" ht="13.5" customHeight="1" x14ac:dyDescent="0.3">
      <c r="A427" s="77"/>
      <c r="B427" s="13">
        <v>130</v>
      </c>
      <c r="C427" s="13"/>
      <c r="D427" s="12" t="str">
        <f t="shared" si="108"/>
        <v>61</v>
      </c>
      <c r="E427" s="12" t="str">
        <f t="shared" si="109"/>
        <v>04</v>
      </c>
      <c r="F427" s="11">
        <v>44523</v>
      </c>
      <c r="G427" s="11" t="str">
        <f t="shared" si="110"/>
        <v>3551</v>
      </c>
      <c r="H427" s="11" t="str">
        <f t="shared" si="111"/>
        <v>3</v>
      </c>
      <c r="I427" s="11" t="str">
        <f t="shared" si="112"/>
        <v>00</v>
      </c>
      <c r="J427" s="9" t="s">
        <v>135</v>
      </c>
      <c r="K427" s="10" t="s">
        <v>1</v>
      </c>
      <c r="L427" s="9" t="s">
        <v>134</v>
      </c>
      <c r="M427" s="8"/>
      <c r="N427" s="8">
        <v>30000</v>
      </c>
      <c r="O427" s="7"/>
    </row>
    <row r="428" spans="1:15" x14ac:dyDescent="0.3">
      <c r="A428" s="76" t="s">
        <v>28</v>
      </c>
      <c r="B428" s="28">
        <v>131</v>
      </c>
      <c r="C428" s="28">
        <v>34</v>
      </c>
      <c r="D428" s="27" t="str">
        <f t="shared" si="108"/>
        <v>80</v>
      </c>
      <c r="E428" s="27" t="str">
        <f t="shared" si="109"/>
        <v>05</v>
      </c>
      <c r="F428" s="26">
        <v>44523</v>
      </c>
      <c r="G428" s="26" t="str">
        <f t="shared" si="110"/>
        <v>3571</v>
      </c>
      <c r="H428" s="26" t="str">
        <f t="shared" si="111"/>
        <v>3</v>
      </c>
      <c r="I428" s="26" t="str">
        <f t="shared" si="112"/>
        <v>00</v>
      </c>
      <c r="J428" s="24" t="s">
        <v>133</v>
      </c>
      <c r="K428" s="25" t="s">
        <v>46</v>
      </c>
      <c r="L428" s="24" t="s">
        <v>27</v>
      </c>
      <c r="M428" s="23">
        <v>10000</v>
      </c>
      <c r="N428" s="23"/>
      <c r="O428" s="22"/>
    </row>
    <row r="429" spans="1:15" x14ac:dyDescent="0.3">
      <c r="A429" s="77"/>
      <c r="B429" s="28">
        <v>131</v>
      </c>
      <c r="C429" s="28">
        <v>34</v>
      </c>
      <c r="D429" s="27" t="str">
        <f t="shared" si="108"/>
        <v>68</v>
      </c>
      <c r="E429" s="27" t="str">
        <f t="shared" si="109"/>
        <v>05</v>
      </c>
      <c r="F429" s="26">
        <v>44523</v>
      </c>
      <c r="G429" s="26" t="str">
        <f t="shared" si="110"/>
        <v>3391</v>
      </c>
      <c r="H429" s="26" t="str">
        <f t="shared" si="111"/>
        <v>3</v>
      </c>
      <c r="I429" s="26" t="str">
        <f t="shared" si="112"/>
        <v>00</v>
      </c>
      <c r="J429" s="24" t="s">
        <v>133</v>
      </c>
      <c r="K429" s="25" t="s">
        <v>40</v>
      </c>
      <c r="L429" s="24" t="s">
        <v>132</v>
      </c>
      <c r="M429" s="23"/>
      <c r="N429" s="23">
        <v>10000</v>
      </c>
      <c r="O429" s="22"/>
    </row>
    <row r="430" spans="1:15" x14ac:dyDescent="0.3">
      <c r="A430" s="76" t="s">
        <v>28</v>
      </c>
      <c r="B430" s="28">
        <v>132</v>
      </c>
      <c r="C430" s="28">
        <v>35</v>
      </c>
      <c r="D430" s="27" t="str">
        <f t="shared" si="108"/>
        <v>62</v>
      </c>
      <c r="E430" s="27" t="str">
        <f t="shared" si="109"/>
        <v>06</v>
      </c>
      <c r="F430" s="26">
        <v>44523</v>
      </c>
      <c r="G430" s="26" t="str">
        <f t="shared" si="110"/>
        <v>3311</v>
      </c>
      <c r="H430" s="26" t="str">
        <f t="shared" si="111"/>
        <v>3</v>
      </c>
      <c r="I430" s="26" t="str">
        <f t="shared" si="112"/>
        <v>00</v>
      </c>
      <c r="J430" s="24" t="s">
        <v>130</v>
      </c>
      <c r="K430" s="25" t="s">
        <v>46</v>
      </c>
      <c r="L430" s="24" t="s">
        <v>131</v>
      </c>
      <c r="M430" s="23">
        <v>50000</v>
      </c>
      <c r="N430" s="23"/>
      <c r="O430" s="22"/>
    </row>
    <row r="431" spans="1:15" x14ac:dyDescent="0.3">
      <c r="A431" s="77"/>
      <c r="B431" s="28">
        <v>132</v>
      </c>
      <c r="C431" s="28">
        <v>35</v>
      </c>
      <c r="D431" s="27" t="str">
        <f t="shared" si="108"/>
        <v>68</v>
      </c>
      <c r="E431" s="27" t="str">
        <f t="shared" si="109"/>
        <v>05</v>
      </c>
      <c r="F431" s="26">
        <v>44523</v>
      </c>
      <c r="G431" s="26" t="str">
        <f t="shared" si="110"/>
        <v>3331</v>
      </c>
      <c r="H431" s="26" t="str">
        <f t="shared" si="111"/>
        <v>3</v>
      </c>
      <c r="I431" s="26" t="str">
        <f t="shared" si="112"/>
        <v>00</v>
      </c>
      <c r="J431" s="24" t="s">
        <v>130</v>
      </c>
      <c r="K431" s="25" t="s">
        <v>40</v>
      </c>
      <c r="L431" s="24" t="s">
        <v>129</v>
      </c>
      <c r="M431" s="23"/>
      <c r="N431" s="23">
        <v>50000</v>
      </c>
      <c r="O431" s="22"/>
    </row>
    <row r="432" spans="1:15" ht="13.5" customHeight="1" x14ac:dyDescent="0.3">
      <c r="A432" s="80" t="s">
        <v>9</v>
      </c>
      <c r="B432" s="13">
        <v>133</v>
      </c>
      <c r="C432" s="13"/>
      <c r="D432" s="12" t="str">
        <f t="shared" si="108"/>
        <v>84</v>
      </c>
      <c r="E432" s="12" t="str">
        <f t="shared" si="109"/>
        <v>08</v>
      </c>
      <c r="F432" s="11">
        <v>44523</v>
      </c>
      <c r="G432" s="11" t="str">
        <f t="shared" si="110"/>
        <v>7471</v>
      </c>
      <c r="H432" s="11" t="str">
        <f t="shared" si="111"/>
        <v>7</v>
      </c>
      <c r="I432" s="11" t="str">
        <f t="shared" si="112"/>
        <v>02</v>
      </c>
      <c r="J432" s="9" t="s">
        <v>127</v>
      </c>
      <c r="K432" s="10" t="s">
        <v>4</v>
      </c>
      <c r="L432" s="9" t="s">
        <v>128</v>
      </c>
      <c r="M432" s="8">
        <v>135000000</v>
      </c>
      <c r="N432" s="8"/>
      <c r="O432" s="7"/>
    </row>
    <row r="433" spans="1:15" ht="13.5" customHeight="1" x14ac:dyDescent="0.3">
      <c r="A433" s="81"/>
      <c r="B433" s="13">
        <v>133</v>
      </c>
      <c r="C433" s="13"/>
      <c r="D433" s="12" t="str">
        <f t="shared" si="108"/>
        <v>85</v>
      </c>
      <c r="E433" s="12" t="str">
        <f t="shared" si="109"/>
        <v>08</v>
      </c>
      <c r="F433" s="11">
        <v>44523</v>
      </c>
      <c r="G433" s="11" t="str">
        <f t="shared" si="110"/>
        <v>7471</v>
      </c>
      <c r="H433" s="11" t="str">
        <f t="shared" si="111"/>
        <v>7</v>
      </c>
      <c r="I433" s="11" t="str">
        <f t="shared" si="112"/>
        <v>03</v>
      </c>
      <c r="J433" s="9" t="s">
        <v>127</v>
      </c>
      <c r="K433" s="10" t="s">
        <v>4</v>
      </c>
      <c r="L433" s="9" t="s">
        <v>63</v>
      </c>
      <c r="M433" s="8">
        <v>107700000</v>
      </c>
      <c r="N433" s="8"/>
      <c r="O433" s="7"/>
    </row>
    <row r="434" spans="1:15" ht="13.5" customHeight="1" x14ac:dyDescent="0.3">
      <c r="A434" s="81"/>
      <c r="B434" s="13">
        <v>133</v>
      </c>
      <c r="C434" s="13"/>
      <c r="D434" s="12" t="str">
        <f t="shared" si="108"/>
        <v>85</v>
      </c>
      <c r="E434" s="12" t="str">
        <f t="shared" si="109"/>
        <v>08</v>
      </c>
      <c r="F434" s="11">
        <v>44523</v>
      </c>
      <c r="G434" s="11" t="str">
        <f t="shared" si="110"/>
        <v>7471</v>
      </c>
      <c r="H434" s="11" t="str">
        <f t="shared" si="111"/>
        <v>7</v>
      </c>
      <c r="I434" s="11" t="str">
        <f t="shared" si="112"/>
        <v>04</v>
      </c>
      <c r="J434" s="9" t="s">
        <v>127</v>
      </c>
      <c r="K434" s="10" t="s">
        <v>4</v>
      </c>
      <c r="L434" s="9" t="s">
        <v>62</v>
      </c>
      <c r="M434" s="8">
        <v>122000000</v>
      </c>
      <c r="N434" s="8"/>
      <c r="O434" s="7"/>
    </row>
    <row r="435" spans="1:15" ht="13.5" customHeight="1" x14ac:dyDescent="0.3">
      <c r="A435" s="82"/>
      <c r="B435" s="13">
        <v>133</v>
      </c>
      <c r="C435" s="13"/>
      <c r="D435" s="12" t="str">
        <f t="shared" si="108"/>
        <v>84</v>
      </c>
      <c r="E435" s="12" t="str">
        <f t="shared" si="109"/>
        <v>08</v>
      </c>
      <c r="F435" s="11">
        <v>44523</v>
      </c>
      <c r="G435" s="11" t="str">
        <f t="shared" si="110"/>
        <v>7471</v>
      </c>
      <c r="H435" s="11" t="str">
        <f t="shared" si="111"/>
        <v>7</v>
      </c>
      <c r="I435" s="11" t="str">
        <f t="shared" si="112"/>
        <v>01</v>
      </c>
      <c r="J435" s="9" t="s">
        <v>127</v>
      </c>
      <c r="K435" s="10" t="s">
        <v>1</v>
      </c>
      <c r="L435" s="9" t="s">
        <v>29</v>
      </c>
      <c r="M435" s="8"/>
      <c r="N435" s="8">
        <v>364700000</v>
      </c>
      <c r="O435" s="7"/>
    </row>
    <row r="436" spans="1:15" ht="13.5" customHeight="1" x14ac:dyDescent="0.3">
      <c r="A436" s="76" t="s">
        <v>57</v>
      </c>
      <c r="B436" s="13">
        <v>134</v>
      </c>
      <c r="C436" s="13"/>
      <c r="D436" s="12" t="str">
        <f t="shared" si="108"/>
        <v>86</v>
      </c>
      <c r="E436" s="12" t="str">
        <f t="shared" si="109"/>
        <v>07</v>
      </c>
      <c r="F436" s="11">
        <v>44523</v>
      </c>
      <c r="G436" s="11" t="str">
        <f t="shared" si="110"/>
        <v>2561</v>
      </c>
      <c r="H436" s="11" t="str">
        <f t="shared" si="111"/>
        <v>2</v>
      </c>
      <c r="I436" s="11" t="str">
        <f t="shared" si="112"/>
        <v>02</v>
      </c>
      <c r="J436" s="9" t="s">
        <v>125</v>
      </c>
      <c r="K436" s="10" t="s">
        <v>4</v>
      </c>
      <c r="L436" s="9" t="s">
        <v>126</v>
      </c>
      <c r="M436" s="8">
        <v>15000</v>
      </c>
      <c r="N436" s="8"/>
      <c r="O436" s="7"/>
    </row>
    <row r="437" spans="1:15" ht="13.5" customHeight="1" x14ac:dyDescent="0.3">
      <c r="A437" s="77"/>
      <c r="B437" s="13">
        <v>134</v>
      </c>
      <c r="C437" s="13"/>
      <c r="D437" s="12" t="str">
        <f t="shared" si="108"/>
        <v>86</v>
      </c>
      <c r="E437" s="12" t="str">
        <f t="shared" si="109"/>
        <v>07</v>
      </c>
      <c r="F437" s="11">
        <v>44523</v>
      </c>
      <c r="G437" s="11" t="str">
        <f t="shared" si="110"/>
        <v>2561</v>
      </c>
      <c r="H437" s="11" t="str">
        <f t="shared" si="111"/>
        <v>2</v>
      </c>
      <c r="I437" s="11" t="str">
        <f t="shared" si="112"/>
        <v>01</v>
      </c>
      <c r="J437" s="9" t="s">
        <v>125</v>
      </c>
      <c r="K437" s="10" t="s">
        <v>1</v>
      </c>
      <c r="L437" s="9" t="s">
        <v>124</v>
      </c>
      <c r="M437" s="8"/>
      <c r="N437" s="8">
        <v>15000</v>
      </c>
      <c r="O437" s="7"/>
    </row>
    <row r="438" spans="1:15" s="64" customFormat="1" ht="13.5" customHeight="1" x14ac:dyDescent="0.3">
      <c r="A438" s="68" t="s">
        <v>28</v>
      </c>
      <c r="B438" s="57">
        <v>135</v>
      </c>
      <c r="C438" s="57"/>
      <c r="D438" s="58" t="str">
        <f t="shared" si="108"/>
        <v>89</v>
      </c>
      <c r="E438" s="58" t="str">
        <f t="shared" si="109"/>
        <v>22</v>
      </c>
      <c r="F438" s="59">
        <v>44523</v>
      </c>
      <c r="G438" s="59" t="str">
        <f t="shared" si="110"/>
        <v>1221</v>
      </c>
      <c r="H438" s="59" t="str">
        <f t="shared" ref="H438" si="113">MID(G438,1,1)</f>
        <v>1</v>
      </c>
      <c r="I438" s="59" t="str">
        <f t="shared" si="112"/>
        <v>01</v>
      </c>
      <c r="J438" s="60" t="s">
        <v>568</v>
      </c>
      <c r="K438" s="61" t="s">
        <v>558</v>
      </c>
      <c r="L438" s="60" t="s">
        <v>567</v>
      </c>
      <c r="M438" s="62"/>
      <c r="N438" s="62"/>
      <c r="O438" s="63">
        <v>342464</v>
      </c>
    </row>
    <row r="439" spans="1:15" ht="13.5" customHeight="1" x14ac:dyDescent="0.3">
      <c r="A439" s="76" t="s">
        <v>28</v>
      </c>
      <c r="B439" s="13">
        <v>136</v>
      </c>
      <c r="C439" s="13"/>
      <c r="D439" s="12" t="str">
        <f t="shared" si="108"/>
        <v>16</v>
      </c>
      <c r="E439" s="12" t="str">
        <f t="shared" si="109"/>
        <v>05</v>
      </c>
      <c r="F439" s="11">
        <v>44523</v>
      </c>
      <c r="G439" s="11" t="str">
        <f t="shared" si="110"/>
        <v>2411</v>
      </c>
      <c r="H439" s="11" t="str">
        <f t="shared" ref="H439:H473" si="114">MID(G439,1,1)</f>
        <v>2</v>
      </c>
      <c r="I439" s="11" t="str">
        <f t="shared" si="112"/>
        <v>02</v>
      </c>
      <c r="J439" s="9" t="s">
        <v>121</v>
      </c>
      <c r="K439" s="10" t="s">
        <v>4</v>
      </c>
      <c r="L439" s="9" t="s">
        <v>123</v>
      </c>
      <c r="M439" s="8">
        <v>17090</v>
      </c>
      <c r="N439" s="8"/>
      <c r="O439" s="7"/>
    </row>
    <row r="440" spans="1:15" ht="13.5" customHeight="1" x14ac:dyDescent="0.3">
      <c r="A440" s="78"/>
      <c r="B440" s="13">
        <v>136</v>
      </c>
      <c r="C440" s="13"/>
      <c r="D440" s="12" t="str">
        <f t="shared" si="108"/>
        <v>18</v>
      </c>
      <c r="E440" s="12" t="str">
        <f t="shared" si="109"/>
        <v>05</v>
      </c>
      <c r="F440" s="11">
        <v>44523</v>
      </c>
      <c r="G440" s="11" t="str">
        <f t="shared" si="110"/>
        <v>2411</v>
      </c>
      <c r="H440" s="11" t="str">
        <f t="shared" si="114"/>
        <v>2</v>
      </c>
      <c r="I440" s="11" t="str">
        <f t="shared" si="112"/>
        <v>02</v>
      </c>
      <c r="J440" s="9" t="s">
        <v>121</v>
      </c>
      <c r="K440" s="10" t="s">
        <v>4</v>
      </c>
      <c r="L440" s="9" t="s">
        <v>122</v>
      </c>
      <c r="M440" s="8">
        <v>22786</v>
      </c>
      <c r="N440" s="8"/>
      <c r="O440" s="7"/>
    </row>
    <row r="441" spans="1:15" ht="13.5" customHeight="1" x14ac:dyDescent="0.3">
      <c r="A441" s="77"/>
      <c r="B441" s="13">
        <v>136</v>
      </c>
      <c r="C441" s="13"/>
      <c r="D441" s="12" t="str">
        <f t="shared" si="108"/>
        <v>17</v>
      </c>
      <c r="E441" s="12" t="str">
        <f t="shared" si="109"/>
        <v>05</v>
      </c>
      <c r="F441" s="11">
        <v>44523</v>
      </c>
      <c r="G441" s="11" t="str">
        <f t="shared" si="110"/>
        <v>2411</v>
      </c>
      <c r="H441" s="11" t="str">
        <f t="shared" si="114"/>
        <v>2</v>
      </c>
      <c r="I441" s="11" t="str">
        <f t="shared" si="112"/>
        <v>01</v>
      </c>
      <c r="J441" s="9" t="s">
        <v>121</v>
      </c>
      <c r="K441" s="10" t="s">
        <v>1</v>
      </c>
      <c r="L441" s="9" t="s">
        <v>120</v>
      </c>
      <c r="M441" s="8"/>
      <c r="N441" s="8">
        <v>39876</v>
      </c>
      <c r="O441" s="7"/>
    </row>
    <row r="442" spans="1:15" ht="13.5" customHeight="1" x14ac:dyDescent="0.3">
      <c r="A442" s="76" t="s">
        <v>28</v>
      </c>
      <c r="B442" s="13">
        <v>137</v>
      </c>
      <c r="C442" s="13"/>
      <c r="D442" s="12" t="str">
        <f t="shared" si="108"/>
        <v>80</v>
      </c>
      <c r="E442" s="12" t="str">
        <f t="shared" si="109"/>
        <v>05</v>
      </c>
      <c r="F442" s="11">
        <v>25</v>
      </c>
      <c r="G442" s="11" t="str">
        <f t="shared" si="110"/>
        <v>2111</v>
      </c>
      <c r="H442" s="11" t="str">
        <f t="shared" si="114"/>
        <v>2</v>
      </c>
      <c r="I442" s="11" t="str">
        <f t="shared" si="112"/>
        <v>02</v>
      </c>
      <c r="J442" s="9" t="s">
        <v>119</v>
      </c>
      <c r="K442" s="10" t="s">
        <v>4</v>
      </c>
      <c r="L442" s="9" t="s">
        <v>38</v>
      </c>
      <c r="M442" s="8">
        <v>50000</v>
      </c>
      <c r="N442" s="8"/>
      <c r="O442" s="7"/>
    </row>
    <row r="443" spans="1:15" ht="13.5" customHeight="1" x14ac:dyDescent="0.3">
      <c r="A443" s="77"/>
      <c r="B443" s="13">
        <v>137</v>
      </c>
      <c r="C443" s="13"/>
      <c r="D443" s="12" t="str">
        <f t="shared" si="108"/>
        <v>80</v>
      </c>
      <c r="E443" s="12" t="str">
        <f t="shared" si="109"/>
        <v>05</v>
      </c>
      <c r="F443" s="11">
        <v>25</v>
      </c>
      <c r="G443" s="11" t="str">
        <f t="shared" si="110"/>
        <v>2111</v>
      </c>
      <c r="H443" s="11" t="str">
        <f t="shared" si="114"/>
        <v>2</v>
      </c>
      <c r="I443" s="11" t="str">
        <f t="shared" si="112"/>
        <v>01</v>
      </c>
      <c r="J443" s="9" t="s">
        <v>119</v>
      </c>
      <c r="K443" s="10" t="s">
        <v>1</v>
      </c>
      <c r="L443" s="9" t="s">
        <v>36</v>
      </c>
      <c r="M443" s="8"/>
      <c r="N443" s="8">
        <v>50000</v>
      </c>
      <c r="O443" s="7"/>
    </row>
    <row r="444" spans="1:15" ht="13.5" customHeight="1" x14ac:dyDescent="0.3">
      <c r="A444" s="76" t="s">
        <v>35</v>
      </c>
      <c r="B444" s="13">
        <v>138</v>
      </c>
      <c r="C444" s="13"/>
      <c r="D444" s="12" t="str">
        <f t="shared" si="108"/>
        <v>80</v>
      </c>
      <c r="E444" s="12" t="str">
        <f t="shared" si="109"/>
        <v>05</v>
      </c>
      <c r="F444" s="11">
        <v>44529</v>
      </c>
      <c r="G444" s="11" t="str">
        <f t="shared" si="110"/>
        <v>5111</v>
      </c>
      <c r="H444" s="11" t="str">
        <f t="shared" si="114"/>
        <v>5</v>
      </c>
      <c r="I444" s="11" t="str">
        <f t="shared" si="112"/>
        <v>00</v>
      </c>
      <c r="J444" s="9" t="s">
        <v>118</v>
      </c>
      <c r="K444" s="10" t="s">
        <v>4</v>
      </c>
      <c r="L444" s="9" t="s">
        <v>74</v>
      </c>
      <c r="M444" s="8">
        <v>2500</v>
      </c>
      <c r="N444" s="8"/>
      <c r="O444" s="7"/>
    </row>
    <row r="445" spans="1:15" ht="13.5" customHeight="1" x14ac:dyDescent="0.3">
      <c r="A445" s="77"/>
      <c r="B445" s="13">
        <v>138</v>
      </c>
      <c r="C445" s="13"/>
      <c r="D445" s="12" t="str">
        <f t="shared" ref="D445:D473" si="115">MID(L445,10,2)</f>
        <v>61</v>
      </c>
      <c r="E445" s="12" t="str">
        <f t="shared" ref="E445:E473" si="116">MID(L445,3,2)</f>
        <v>04</v>
      </c>
      <c r="F445" s="11">
        <v>44529</v>
      </c>
      <c r="G445" s="11" t="str">
        <f t="shared" ref="G445:G473" si="117">MID(L445,12,4)</f>
        <v>5111</v>
      </c>
      <c r="H445" s="11" t="str">
        <f t="shared" si="114"/>
        <v>5</v>
      </c>
      <c r="I445" s="11" t="str">
        <f t="shared" ref="I445:I473" si="118">MID(L445,16,2)</f>
        <v>00</v>
      </c>
      <c r="J445" s="9" t="s">
        <v>118</v>
      </c>
      <c r="K445" s="10" t="s">
        <v>1</v>
      </c>
      <c r="L445" s="9" t="s">
        <v>117</v>
      </c>
      <c r="M445" s="8"/>
      <c r="N445" s="8">
        <v>2500</v>
      </c>
      <c r="O445" s="7"/>
    </row>
    <row r="446" spans="1:15" x14ac:dyDescent="0.3">
      <c r="A446" s="32" t="s">
        <v>82</v>
      </c>
      <c r="B446" s="31">
        <v>139</v>
      </c>
      <c r="C446" s="31"/>
      <c r="D446" s="30" t="str">
        <f t="shared" si="115"/>
        <v/>
      </c>
      <c r="E446" s="30" t="str">
        <f t="shared" si="116"/>
        <v/>
      </c>
      <c r="F446" s="30"/>
      <c r="G446" s="30" t="str">
        <f t="shared" si="117"/>
        <v/>
      </c>
      <c r="H446" s="30" t="str">
        <f t="shared" si="114"/>
        <v/>
      </c>
      <c r="I446" s="30" t="str">
        <f t="shared" si="118"/>
        <v/>
      </c>
      <c r="J446" s="30" t="s">
        <v>81</v>
      </c>
      <c r="K446" s="30"/>
      <c r="L446" s="30"/>
      <c r="M446" s="30"/>
      <c r="N446" s="30"/>
      <c r="O446" s="29"/>
    </row>
    <row r="447" spans="1:15" ht="13.5" customHeight="1" x14ac:dyDescent="0.3">
      <c r="A447" s="76" t="s">
        <v>28</v>
      </c>
      <c r="B447" s="13">
        <v>140</v>
      </c>
      <c r="C447" s="13"/>
      <c r="D447" s="12" t="str">
        <f t="shared" si="115"/>
        <v>17</v>
      </c>
      <c r="E447" s="12" t="str">
        <f t="shared" si="116"/>
        <v>05</v>
      </c>
      <c r="F447" s="11">
        <v>44530</v>
      </c>
      <c r="G447" s="11" t="str">
        <f t="shared" si="117"/>
        <v>2214</v>
      </c>
      <c r="H447" s="11" t="str">
        <f t="shared" si="114"/>
        <v>2</v>
      </c>
      <c r="I447" s="11" t="str">
        <f t="shared" si="118"/>
        <v>00</v>
      </c>
      <c r="J447" s="9" t="s">
        <v>115</v>
      </c>
      <c r="K447" s="10" t="s">
        <v>4</v>
      </c>
      <c r="L447" s="9" t="s">
        <v>116</v>
      </c>
      <c r="M447" s="8">
        <v>300</v>
      </c>
      <c r="N447" s="8"/>
      <c r="O447" s="7"/>
    </row>
    <row r="448" spans="1:15" ht="13.5" customHeight="1" x14ac:dyDescent="0.3">
      <c r="A448" s="77"/>
      <c r="B448" s="13">
        <v>140</v>
      </c>
      <c r="C448" s="13"/>
      <c r="D448" s="12" t="str">
        <f t="shared" si="115"/>
        <v>16</v>
      </c>
      <c r="E448" s="12" t="str">
        <f t="shared" si="116"/>
        <v>05</v>
      </c>
      <c r="F448" s="11">
        <v>44530</v>
      </c>
      <c r="G448" s="11" t="str">
        <f t="shared" si="117"/>
        <v>2214</v>
      </c>
      <c r="H448" s="11" t="str">
        <f t="shared" si="114"/>
        <v>2</v>
      </c>
      <c r="I448" s="11" t="str">
        <f t="shared" si="118"/>
        <v>00</v>
      </c>
      <c r="J448" s="9" t="s">
        <v>115</v>
      </c>
      <c r="K448" s="10" t="s">
        <v>1</v>
      </c>
      <c r="L448" s="9" t="s">
        <v>114</v>
      </c>
      <c r="M448" s="8"/>
      <c r="N448" s="8">
        <v>300</v>
      </c>
      <c r="O448" s="7"/>
    </row>
    <row r="449" spans="1:16" x14ac:dyDescent="0.3">
      <c r="A449" s="76" t="s">
        <v>28</v>
      </c>
      <c r="B449" s="28">
        <v>141</v>
      </c>
      <c r="C449" s="28">
        <v>36</v>
      </c>
      <c r="D449" s="27" t="str">
        <f t="shared" si="115"/>
        <v>68</v>
      </c>
      <c r="E449" s="27" t="str">
        <f t="shared" si="116"/>
        <v>05</v>
      </c>
      <c r="F449" s="26">
        <v>44530</v>
      </c>
      <c r="G449" s="26" t="str">
        <f t="shared" si="117"/>
        <v>2711</v>
      </c>
      <c r="H449" s="26" t="str">
        <f t="shared" si="114"/>
        <v>2</v>
      </c>
      <c r="I449" s="26" t="str">
        <f t="shared" si="118"/>
        <v>01</v>
      </c>
      <c r="J449" s="24" t="s">
        <v>112</v>
      </c>
      <c r="K449" s="25" t="s">
        <v>46</v>
      </c>
      <c r="L449" s="24" t="s">
        <v>113</v>
      </c>
      <c r="M449" s="23">
        <v>31000</v>
      </c>
      <c r="N449" s="23"/>
      <c r="O449" s="22"/>
    </row>
    <row r="450" spans="1:16" x14ac:dyDescent="0.3">
      <c r="A450" s="77"/>
      <c r="B450" s="28">
        <v>141</v>
      </c>
      <c r="C450" s="28">
        <v>36</v>
      </c>
      <c r="D450" s="27" t="str">
        <f t="shared" si="115"/>
        <v>68</v>
      </c>
      <c r="E450" s="27" t="str">
        <f t="shared" si="116"/>
        <v>05</v>
      </c>
      <c r="F450" s="26">
        <v>44530</v>
      </c>
      <c r="G450" s="26" t="str">
        <f t="shared" si="117"/>
        <v>2481</v>
      </c>
      <c r="H450" s="26" t="str">
        <f t="shared" si="114"/>
        <v>2</v>
      </c>
      <c r="I450" s="26" t="str">
        <f t="shared" si="118"/>
        <v>01</v>
      </c>
      <c r="J450" s="24" t="s">
        <v>112</v>
      </c>
      <c r="K450" s="25" t="s">
        <v>40</v>
      </c>
      <c r="L450" s="24" t="s">
        <v>111</v>
      </c>
      <c r="M450" s="23"/>
      <c r="N450" s="23">
        <v>31000</v>
      </c>
      <c r="O450" s="22"/>
    </row>
    <row r="451" spans="1:16" x14ac:dyDescent="0.3">
      <c r="A451" s="76" t="s">
        <v>15</v>
      </c>
      <c r="B451" s="28">
        <v>142</v>
      </c>
      <c r="C451" s="28">
        <v>37</v>
      </c>
      <c r="D451" s="27" t="str">
        <f t="shared" si="115"/>
        <v>22</v>
      </c>
      <c r="E451" s="27" t="str">
        <f t="shared" si="116"/>
        <v>22</v>
      </c>
      <c r="F451" s="26">
        <v>44531</v>
      </c>
      <c r="G451" s="26" t="str">
        <f t="shared" si="117"/>
        <v>2531</v>
      </c>
      <c r="H451" s="26" t="str">
        <f t="shared" si="114"/>
        <v>2</v>
      </c>
      <c r="I451" s="26" t="str">
        <f t="shared" si="118"/>
        <v>01</v>
      </c>
      <c r="J451" s="24" t="s">
        <v>108</v>
      </c>
      <c r="K451" s="25" t="s">
        <v>46</v>
      </c>
      <c r="L451" s="24" t="s">
        <v>110</v>
      </c>
      <c r="M451" s="23">
        <v>577000</v>
      </c>
      <c r="N451" s="23"/>
      <c r="O451" s="22"/>
    </row>
    <row r="452" spans="1:16" x14ac:dyDescent="0.3">
      <c r="A452" s="78"/>
      <c r="B452" s="28">
        <v>142</v>
      </c>
      <c r="C452" s="28">
        <v>37</v>
      </c>
      <c r="D452" s="27" t="str">
        <f t="shared" si="115"/>
        <v>23</v>
      </c>
      <c r="E452" s="27" t="str">
        <f t="shared" si="116"/>
        <v>22</v>
      </c>
      <c r="F452" s="26">
        <v>44531</v>
      </c>
      <c r="G452" s="26" t="str">
        <f t="shared" si="117"/>
        <v>2551</v>
      </c>
      <c r="H452" s="26" t="str">
        <f t="shared" si="114"/>
        <v>2</v>
      </c>
      <c r="I452" s="26" t="str">
        <f t="shared" si="118"/>
        <v>02</v>
      </c>
      <c r="J452" s="24" t="s">
        <v>108</v>
      </c>
      <c r="K452" s="25" t="s">
        <v>40</v>
      </c>
      <c r="L452" s="24" t="s">
        <v>109</v>
      </c>
      <c r="M452" s="23"/>
      <c r="N452" s="23">
        <v>227000</v>
      </c>
      <c r="O452" s="22"/>
    </row>
    <row r="453" spans="1:16" x14ac:dyDescent="0.3">
      <c r="A453" s="77"/>
      <c r="B453" s="28">
        <v>142</v>
      </c>
      <c r="C453" s="28">
        <v>37</v>
      </c>
      <c r="D453" s="27" t="str">
        <f t="shared" si="115"/>
        <v>89</v>
      </c>
      <c r="E453" s="27" t="str">
        <f t="shared" si="116"/>
        <v>22</v>
      </c>
      <c r="F453" s="26">
        <v>44531</v>
      </c>
      <c r="G453" s="26" t="str">
        <f t="shared" si="117"/>
        <v>2551</v>
      </c>
      <c r="H453" s="26" t="str">
        <f t="shared" si="114"/>
        <v>2</v>
      </c>
      <c r="I453" s="26" t="str">
        <f t="shared" si="118"/>
        <v>02</v>
      </c>
      <c r="J453" s="24" t="s">
        <v>108</v>
      </c>
      <c r="K453" s="25" t="s">
        <v>40</v>
      </c>
      <c r="L453" s="24" t="s">
        <v>107</v>
      </c>
      <c r="M453" s="23"/>
      <c r="N453" s="23">
        <v>350000</v>
      </c>
      <c r="O453" s="22"/>
    </row>
    <row r="454" spans="1:16" ht="13.5" customHeight="1" x14ac:dyDescent="0.3">
      <c r="A454" s="76" t="s">
        <v>28</v>
      </c>
      <c r="B454" s="13">
        <v>143</v>
      </c>
      <c r="C454" s="13"/>
      <c r="D454" s="12" t="str">
        <f t="shared" si="115"/>
        <v>89</v>
      </c>
      <c r="E454" s="12" t="str">
        <f t="shared" si="116"/>
        <v>22</v>
      </c>
      <c r="F454" s="11">
        <v>44532</v>
      </c>
      <c r="G454" s="11" t="str">
        <f t="shared" si="117"/>
        <v>2461</v>
      </c>
      <c r="H454" s="11" t="str">
        <f t="shared" si="114"/>
        <v>2</v>
      </c>
      <c r="I454" s="11" t="str">
        <f t="shared" si="118"/>
        <v>02</v>
      </c>
      <c r="J454" s="9" t="s">
        <v>105</v>
      </c>
      <c r="K454" s="10" t="s">
        <v>4</v>
      </c>
      <c r="L454" s="9" t="s">
        <v>106</v>
      </c>
      <c r="M454" s="8">
        <v>11000</v>
      </c>
      <c r="N454" s="8"/>
      <c r="O454" s="7"/>
    </row>
    <row r="455" spans="1:16" ht="13.5" customHeight="1" x14ac:dyDescent="0.3">
      <c r="A455" s="77"/>
      <c r="B455" s="13">
        <v>143</v>
      </c>
      <c r="C455" s="13"/>
      <c r="D455" s="12" t="str">
        <f t="shared" si="115"/>
        <v>18</v>
      </c>
      <c r="E455" s="12" t="str">
        <f t="shared" si="116"/>
        <v>05</v>
      </c>
      <c r="F455" s="11">
        <v>44532</v>
      </c>
      <c r="G455" s="11" t="str">
        <f t="shared" si="117"/>
        <v>2461</v>
      </c>
      <c r="H455" s="11" t="str">
        <f t="shared" si="114"/>
        <v>2</v>
      </c>
      <c r="I455" s="11" t="str">
        <f t="shared" si="118"/>
        <v>01</v>
      </c>
      <c r="J455" s="9" t="s">
        <v>105</v>
      </c>
      <c r="K455" s="10" t="s">
        <v>1</v>
      </c>
      <c r="L455" s="9" t="s">
        <v>104</v>
      </c>
      <c r="M455" s="8"/>
      <c r="N455" s="8">
        <v>11000</v>
      </c>
      <c r="O455" s="7"/>
    </row>
    <row r="456" spans="1:16" ht="13.5" customHeight="1" x14ac:dyDescent="0.3">
      <c r="A456" s="76" t="s">
        <v>15</v>
      </c>
      <c r="B456" s="13">
        <v>144</v>
      </c>
      <c r="C456" s="13"/>
      <c r="D456" s="12" t="str">
        <f t="shared" si="115"/>
        <v>80</v>
      </c>
      <c r="E456" s="12" t="str">
        <f t="shared" si="116"/>
        <v>05</v>
      </c>
      <c r="F456" s="11">
        <v>44532</v>
      </c>
      <c r="G456" s="11" t="str">
        <f t="shared" si="117"/>
        <v>3362</v>
      </c>
      <c r="H456" s="11" t="str">
        <f t="shared" si="114"/>
        <v>3</v>
      </c>
      <c r="I456" s="11" t="str">
        <f t="shared" si="118"/>
        <v>00</v>
      </c>
      <c r="J456" s="9" t="s">
        <v>101</v>
      </c>
      <c r="K456" s="10" t="s">
        <v>4</v>
      </c>
      <c r="L456" s="9" t="s">
        <v>89</v>
      </c>
      <c r="M456" s="8">
        <v>54000</v>
      </c>
      <c r="N456" s="8"/>
      <c r="O456" s="7"/>
    </row>
    <row r="457" spans="1:16" ht="13.5" customHeight="1" x14ac:dyDescent="0.3">
      <c r="A457" s="78"/>
      <c r="B457" s="13">
        <v>144</v>
      </c>
      <c r="C457" s="13"/>
      <c r="D457" s="12" t="str">
        <f t="shared" si="115"/>
        <v>23</v>
      </c>
      <c r="E457" s="12" t="str">
        <f t="shared" si="116"/>
        <v>22</v>
      </c>
      <c r="F457" s="11">
        <v>44532</v>
      </c>
      <c r="G457" s="11" t="str">
        <f t="shared" si="117"/>
        <v>3362</v>
      </c>
      <c r="H457" s="11" t="str">
        <f t="shared" si="114"/>
        <v>3</v>
      </c>
      <c r="I457" s="11" t="str">
        <f t="shared" si="118"/>
        <v>00</v>
      </c>
      <c r="J457" s="9" t="s">
        <v>101</v>
      </c>
      <c r="K457" s="10" t="s">
        <v>1</v>
      </c>
      <c r="L457" s="9" t="s">
        <v>103</v>
      </c>
      <c r="M457" s="8"/>
      <c r="N457" s="8">
        <v>13000</v>
      </c>
      <c r="O457" s="7"/>
    </row>
    <row r="458" spans="1:16" ht="13.5" customHeight="1" x14ac:dyDescent="0.3">
      <c r="A458" s="78"/>
      <c r="B458" s="13">
        <v>144</v>
      </c>
      <c r="C458" s="13"/>
      <c r="D458" s="12" t="str">
        <f t="shared" si="115"/>
        <v>24</v>
      </c>
      <c r="E458" s="12" t="str">
        <f t="shared" si="116"/>
        <v>22</v>
      </c>
      <c r="F458" s="11">
        <v>44532</v>
      </c>
      <c r="G458" s="11" t="str">
        <f t="shared" si="117"/>
        <v>3362</v>
      </c>
      <c r="H458" s="11" t="str">
        <f t="shared" si="114"/>
        <v>3</v>
      </c>
      <c r="I458" s="11" t="str">
        <f t="shared" si="118"/>
        <v>00</v>
      </c>
      <c r="J458" s="9" t="s">
        <v>101</v>
      </c>
      <c r="K458" s="10" t="s">
        <v>1</v>
      </c>
      <c r="L458" s="9" t="s">
        <v>102</v>
      </c>
      <c r="M458" s="8"/>
      <c r="N458" s="8">
        <v>19000</v>
      </c>
      <c r="O458" s="7"/>
    </row>
    <row r="459" spans="1:16" ht="13.5" customHeight="1" x14ac:dyDescent="0.3">
      <c r="A459" s="77"/>
      <c r="B459" s="13">
        <v>144</v>
      </c>
      <c r="C459" s="13"/>
      <c r="D459" s="12" t="str">
        <f t="shared" si="115"/>
        <v>89</v>
      </c>
      <c r="E459" s="12" t="str">
        <f t="shared" si="116"/>
        <v>22</v>
      </c>
      <c r="F459" s="11">
        <v>44532</v>
      </c>
      <c r="G459" s="11" t="str">
        <f t="shared" si="117"/>
        <v>3362</v>
      </c>
      <c r="H459" s="11" t="str">
        <f t="shared" si="114"/>
        <v>3</v>
      </c>
      <c r="I459" s="11" t="str">
        <f t="shared" si="118"/>
        <v>00</v>
      </c>
      <c r="J459" s="9" t="s">
        <v>101</v>
      </c>
      <c r="K459" s="10" t="s">
        <v>1</v>
      </c>
      <c r="L459" s="9" t="s">
        <v>100</v>
      </c>
      <c r="M459" s="8"/>
      <c r="N459" s="8">
        <v>22000</v>
      </c>
      <c r="O459" s="7"/>
    </row>
    <row r="460" spans="1:16" ht="13.5" customHeight="1" x14ac:dyDescent="0.3">
      <c r="A460" s="76" t="s">
        <v>15</v>
      </c>
      <c r="B460" s="13">
        <v>145</v>
      </c>
      <c r="C460" s="13"/>
      <c r="D460" s="12" t="str">
        <f t="shared" si="115"/>
        <v>22</v>
      </c>
      <c r="E460" s="12" t="str">
        <f t="shared" si="116"/>
        <v>22</v>
      </c>
      <c r="F460" s="11">
        <v>44532</v>
      </c>
      <c r="G460" s="11" t="str">
        <f t="shared" si="117"/>
        <v>3992</v>
      </c>
      <c r="H460" s="11" t="str">
        <f t="shared" si="114"/>
        <v>3</v>
      </c>
      <c r="I460" s="11" t="str">
        <f t="shared" si="118"/>
        <v>31</v>
      </c>
      <c r="J460" s="9" t="s">
        <v>98</v>
      </c>
      <c r="K460" s="10" t="s">
        <v>4</v>
      </c>
      <c r="L460" s="9" t="s">
        <v>99</v>
      </c>
      <c r="M460" s="8">
        <v>7500000</v>
      </c>
      <c r="N460" s="8"/>
      <c r="O460" s="7"/>
    </row>
    <row r="461" spans="1:16" ht="13.5" customHeight="1" x14ac:dyDescent="0.3">
      <c r="A461" s="77"/>
      <c r="B461" s="13">
        <v>145</v>
      </c>
      <c r="C461" s="13"/>
      <c r="D461" s="12" t="str">
        <f t="shared" si="115"/>
        <v>22</v>
      </c>
      <c r="E461" s="12" t="str">
        <f t="shared" si="116"/>
        <v>22</v>
      </c>
      <c r="F461" s="11">
        <v>44532</v>
      </c>
      <c r="G461" s="11" t="str">
        <f t="shared" si="117"/>
        <v>3992</v>
      </c>
      <c r="H461" s="11" t="str">
        <f t="shared" si="114"/>
        <v>3</v>
      </c>
      <c r="I461" s="11" t="str">
        <f t="shared" si="118"/>
        <v>23</v>
      </c>
      <c r="J461" s="9" t="s">
        <v>98</v>
      </c>
      <c r="K461" s="10" t="s">
        <v>1</v>
      </c>
      <c r="L461" s="9" t="s">
        <v>97</v>
      </c>
      <c r="M461" s="8"/>
      <c r="N461" s="8">
        <v>7500000</v>
      </c>
      <c r="O461" s="7"/>
    </row>
    <row r="462" spans="1:16" x14ac:dyDescent="0.3">
      <c r="A462" s="76" t="s">
        <v>57</v>
      </c>
      <c r="B462" s="28">
        <v>146</v>
      </c>
      <c r="C462" s="28">
        <v>38</v>
      </c>
      <c r="D462" s="27" t="str">
        <f t="shared" si="115"/>
        <v>65</v>
      </c>
      <c r="E462" s="27" t="str">
        <f t="shared" si="116"/>
        <v>07</v>
      </c>
      <c r="F462" s="26">
        <v>44532</v>
      </c>
      <c r="G462" s="26" t="str">
        <f t="shared" si="117"/>
        <v>3921</v>
      </c>
      <c r="H462" s="26" t="str">
        <f t="shared" si="114"/>
        <v>3</v>
      </c>
      <c r="I462" s="26" t="str">
        <f t="shared" si="118"/>
        <v>00</v>
      </c>
      <c r="J462" s="24" t="s">
        <v>94</v>
      </c>
      <c r="K462" s="25" t="s">
        <v>4</v>
      </c>
      <c r="L462" s="24" t="s">
        <v>96</v>
      </c>
      <c r="M462" s="23">
        <v>240000</v>
      </c>
      <c r="N462" s="23"/>
      <c r="O462" s="22"/>
      <c r="P462" s="1" t="s">
        <v>95</v>
      </c>
    </row>
    <row r="463" spans="1:16" x14ac:dyDescent="0.3">
      <c r="A463" s="77"/>
      <c r="B463" s="28">
        <v>146</v>
      </c>
      <c r="C463" s="28">
        <v>38</v>
      </c>
      <c r="D463" s="27" t="str">
        <f t="shared" si="115"/>
        <v>92</v>
      </c>
      <c r="E463" s="27" t="str">
        <f t="shared" si="116"/>
        <v>07</v>
      </c>
      <c r="F463" s="26">
        <v>44532</v>
      </c>
      <c r="G463" s="26" t="str">
        <f t="shared" si="117"/>
        <v>3411</v>
      </c>
      <c r="H463" s="26" t="str">
        <f t="shared" si="114"/>
        <v>3</v>
      </c>
      <c r="I463" s="26" t="str">
        <f t="shared" si="118"/>
        <v>00</v>
      </c>
      <c r="J463" s="24" t="s">
        <v>94</v>
      </c>
      <c r="K463" s="25" t="s">
        <v>1</v>
      </c>
      <c r="L463" s="24" t="s">
        <v>93</v>
      </c>
      <c r="M463" s="23"/>
      <c r="N463" s="23">
        <v>240000</v>
      </c>
      <c r="O463" s="22"/>
    </row>
    <row r="464" spans="1:16" ht="13.5" customHeight="1" x14ac:dyDescent="0.3">
      <c r="A464" s="76" t="s">
        <v>9</v>
      </c>
      <c r="B464" s="13">
        <v>147</v>
      </c>
      <c r="C464" s="13"/>
      <c r="D464" s="12" t="str">
        <f t="shared" si="115"/>
        <v>27</v>
      </c>
      <c r="E464" s="12" t="str">
        <f t="shared" si="116"/>
        <v>08</v>
      </c>
      <c r="F464" s="11">
        <v>44533</v>
      </c>
      <c r="G464" s="11" t="str">
        <f t="shared" si="117"/>
        <v>2481</v>
      </c>
      <c r="H464" s="11" t="str">
        <f t="shared" si="114"/>
        <v>2</v>
      </c>
      <c r="I464" s="11" t="str">
        <f t="shared" si="118"/>
        <v>01</v>
      </c>
      <c r="J464" s="9" t="s">
        <v>91</v>
      </c>
      <c r="K464" s="10" t="s">
        <v>4</v>
      </c>
      <c r="L464" s="9" t="s">
        <v>92</v>
      </c>
      <c r="M464" s="8">
        <v>700</v>
      </c>
      <c r="N464" s="8"/>
      <c r="O464" s="7"/>
    </row>
    <row r="465" spans="1:15" ht="13.5" customHeight="1" x14ac:dyDescent="0.3">
      <c r="A465" s="77"/>
      <c r="B465" s="13">
        <v>147</v>
      </c>
      <c r="C465" s="13"/>
      <c r="D465" s="12" t="str">
        <f t="shared" si="115"/>
        <v>26</v>
      </c>
      <c r="E465" s="12" t="str">
        <f t="shared" si="116"/>
        <v>08</v>
      </c>
      <c r="F465" s="11">
        <v>44533</v>
      </c>
      <c r="G465" s="11" t="str">
        <f t="shared" si="117"/>
        <v>2481</v>
      </c>
      <c r="H465" s="11" t="str">
        <f t="shared" si="114"/>
        <v>2</v>
      </c>
      <c r="I465" s="11" t="str">
        <f t="shared" si="118"/>
        <v>01</v>
      </c>
      <c r="J465" s="9" t="s">
        <v>91</v>
      </c>
      <c r="K465" s="10" t="s">
        <v>1</v>
      </c>
      <c r="L465" s="9" t="s">
        <v>90</v>
      </c>
      <c r="M465" s="8"/>
      <c r="N465" s="8">
        <v>700</v>
      </c>
      <c r="O465" s="7"/>
    </row>
    <row r="466" spans="1:15" ht="13.5" customHeight="1" x14ac:dyDescent="0.3">
      <c r="A466" s="76" t="s">
        <v>5</v>
      </c>
      <c r="B466" s="13">
        <v>148</v>
      </c>
      <c r="C466" s="13"/>
      <c r="D466" s="12" t="str">
        <f t="shared" si="115"/>
        <v>80</v>
      </c>
      <c r="E466" s="12" t="str">
        <f t="shared" si="116"/>
        <v>05</v>
      </c>
      <c r="F466" s="11">
        <v>44533</v>
      </c>
      <c r="G466" s="11" t="str">
        <f t="shared" si="117"/>
        <v>3362</v>
      </c>
      <c r="H466" s="11" t="str">
        <f t="shared" si="114"/>
        <v>3</v>
      </c>
      <c r="I466" s="11" t="str">
        <f t="shared" si="118"/>
        <v>00</v>
      </c>
      <c r="J466" s="9" t="s">
        <v>88</v>
      </c>
      <c r="K466" s="10" t="s">
        <v>4</v>
      </c>
      <c r="L466" s="9" t="s">
        <v>89</v>
      </c>
      <c r="M466" s="8">
        <v>12500</v>
      </c>
      <c r="N466" s="8"/>
      <c r="O466" s="7"/>
    </row>
    <row r="467" spans="1:15" ht="13.5" customHeight="1" x14ac:dyDescent="0.3">
      <c r="A467" s="77"/>
      <c r="B467" s="13">
        <v>148</v>
      </c>
      <c r="C467" s="13"/>
      <c r="D467" s="12" t="str">
        <f t="shared" si="115"/>
        <v>61</v>
      </c>
      <c r="E467" s="12" t="str">
        <f t="shared" si="116"/>
        <v>04</v>
      </c>
      <c r="F467" s="11">
        <v>44533</v>
      </c>
      <c r="G467" s="11" t="str">
        <f t="shared" si="117"/>
        <v>3362</v>
      </c>
      <c r="H467" s="11" t="str">
        <f t="shared" si="114"/>
        <v>3</v>
      </c>
      <c r="I467" s="11" t="str">
        <f t="shared" si="118"/>
        <v>00</v>
      </c>
      <c r="J467" s="9" t="s">
        <v>88</v>
      </c>
      <c r="K467" s="10" t="s">
        <v>1</v>
      </c>
      <c r="L467" s="9" t="s">
        <v>53</v>
      </c>
      <c r="M467" s="8"/>
      <c r="N467" s="8">
        <v>12500</v>
      </c>
      <c r="O467" s="7"/>
    </row>
    <row r="468" spans="1:15" ht="13.5" customHeight="1" x14ac:dyDescent="0.3">
      <c r="A468" s="76" t="s">
        <v>15</v>
      </c>
      <c r="B468" s="13">
        <v>149</v>
      </c>
      <c r="C468" s="13"/>
      <c r="D468" s="12" t="str">
        <f t="shared" si="115"/>
        <v>22</v>
      </c>
      <c r="E468" s="12" t="str">
        <f t="shared" si="116"/>
        <v>22</v>
      </c>
      <c r="F468" s="11">
        <v>44533</v>
      </c>
      <c r="G468" s="11" t="str">
        <f t="shared" si="117"/>
        <v>3992</v>
      </c>
      <c r="H468" s="11" t="str">
        <f t="shared" si="114"/>
        <v>3</v>
      </c>
      <c r="I468" s="11" t="str">
        <f t="shared" si="118"/>
        <v>17</v>
      </c>
      <c r="J468" s="9" t="s">
        <v>87</v>
      </c>
      <c r="K468" s="10" t="s">
        <v>4</v>
      </c>
      <c r="L468" s="9" t="s">
        <v>14</v>
      </c>
      <c r="M468" s="8">
        <v>3400000</v>
      </c>
      <c r="N468" s="8"/>
      <c r="O468" s="7"/>
    </row>
    <row r="469" spans="1:15" ht="13.5" customHeight="1" x14ac:dyDescent="0.3">
      <c r="A469" s="77"/>
      <c r="B469" s="13">
        <v>149</v>
      </c>
      <c r="C469" s="13"/>
      <c r="D469" s="12" t="str">
        <f t="shared" si="115"/>
        <v>22</v>
      </c>
      <c r="E469" s="12" t="str">
        <f t="shared" si="116"/>
        <v>22</v>
      </c>
      <c r="F469" s="11">
        <v>44533</v>
      </c>
      <c r="G469" s="11" t="str">
        <f t="shared" si="117"/>
        <v>3992</v>
      </c>
      <c r="H469" s="11" t="str">
        <f t="shared" si="114"/>
        <v>3</v>
      </c>
      <c r="I469" s="11" t="str">
        <f t="shared" si="118"/>
        <v>05</v>
      </c>
      <c r="J469" s="9" t="s">
        <v>87</v>
      </c>
      <c r="K469" s="10" t="s">
        <v>1</v>
      </c>
      <c r="L469" s="9" t="s">
        <v>86</v>
      </c>
      <c r="M469" s="8"/>
      <c r="N469" s="8">
        <v>3400000</v>
      </c>
      <c r="O469" s="7"/>
    </row>
    <row r="470" spans="1:15" ht="16.5" customHeight="1" x14ac:dyDescent="0.3">
      <c r="A470" s="76" t="s">
        <v>5</v>
      </c>
      <c r="B470" s="13">
        <v>150</v>
      </c>
      <c r="C470" s="13"/>
      <c r="D470" s="12" t="str">
        <f t="shared" si="115"/>
        <v>15</v>
      </c>
      <c r="E470" s="12" t="str">
        <f t="shared" si="116"/>
        <v>05</v>
      </c>
      <c r="F470" s="11">
        <v>44536</v>
      </c>
      <c r="G470" s="11" t="str">
        <f t="shared" si="117"/>
        <v>2111</v>
      </c>
      <c r="H470" s="11" t="str">
        <f t="shared" si="114"/>
        <v>2</v>
      </c>
      <c r="I470" s="11" t="str">
        <f t="shared" si="118"/>
        <v>01</v>
      </c>
      <c r="J470" s="9" t="s">
        <v>84</v>
      </c>
      <c r="K470" s="10" t="s">
        <v>4</v>
      </c>
      <c r="L470" s="9" t="s">
        <v>85</v>
      </c>
      <c r="M470" s="8">
        <v>200</v>
      </c>
      <c r="N470" s="8"/>
      <c r="O470" s="7"/>
    </row>
    <row r="471" spans="1:15" ht="13.5" customHeight="1" x14ac:dyDescent="0.3">
      <c r="A471" s="77"/>
      <c r="B471" s="13">
        <v>150</v>
      </c>
      <c r="C471" s="13"/>
      <c r="D471" s="12" t="str">
        <f t="shared" si="115"/>
        <v>56</v>
      </c>
      <c r="E471" s="12" t="str">
        <f t="shared" si="116"/>
        <v>06</v>
      </c>
      <c r="F471" s="11">
        <v>44536</v>
      </c>
      <c r="G471" s="11" t="str">
        <f t="shared" si="117"/>
        <v>2111</v>
      </c>
      <c r="H471" s="11" t="str">
        <f t="shared" si="114"/>
        <v>2</v>
      </c>
      <c r="I471" s="11" t="str">
        <f t="shared" si="118"/>
        <v>01</v>
      </c>
      <c r="J471" s="9" t="s">
        <v>84</v>
      </c>
      <c r="K471" s="10" t="s">
        <v>1</v>
      </c>
      <c r="L471" s="9" t="s">
        <v>83</v>
      </c>
      <c r="M471" s="8"/>
      <c r="N471" s="8">
        <v>200</v>
      </c>
      <c r="O471" s="7"/>
    </row>
    <row r="472" spans="1:15" x14ac:dyDescent="0.3">
      <c r="A472" s="32" t="s">
        <v>82</v>
      </c>
      <c r="B472" s="31">
        <v>151</v>
      </c>
      <c r="C472" s="31"/>
      <c r="D472" s="30" t="str">
        <f t="shared" si="115"/>
        <v/>
      </c>
      <c r="E472" s="30" t="str">
        <f t="shared" si="116"/>
        <v/>
      </c>
      <c r="F472" s="30"/>
      <c r="G472" s="30" t="str">
        <f t="shared" si="117"/>
        <v/>
      </c>
      <c r="H472" s="30" t="str">
        <f t="shared" si="114"/>
        <v/>
      </c>
      <c r="I472" s="30" t="str">
        <f t="shared" si="118"/>
        <v/>
      </c>
      <c r="J472" s="30" t="s">
        <v>81</v>
      </c>
      <c r="K472" s="30"/>
      <c r="L472" s="30"/>
      <c r="M472" s="30"/>
      <c r="N472" s="30"/>
      <c r="O472" s="29"/>
    </row>
    <row r="473" spans="1:15" x14ac:dyDescent="0.3">
      <c r="A473" s="32" t="s">
        <v>82</v>
      </c>
      <c r="B473" s="31">
        <v>152</v>
      </c>
      <c r="C473" s="31"/>
      <c r="D473" s="30" t="str">
        <f t="shared" si="115"/>
        <v/>
      </c>
      <c r="E473" s="30" t="str">
        <f t="shared" si="116"/>
        <v/>
      </c>
      <c r="F473" s="30"/>
      <c r="G473" s="30" t="str">
        <f t="shared" si="117"/>
        <v/>
      </c>
      <c r="H473" s="30" t="str">
        <f t="shared" si="114"/>
        <v/>
      </c>
      <c r="I473" s="30" t="str">
        <f t="shared" si="118"/>
        <v/>
      </c>
      <c r="J473" s="30" t="s">
        <v>81</v>
      </c>
      <c r="K473" s="30"/>
      <c r="L473" s="30"/>
      <c r="M473" s="30"/>
      <c r="N473" s="30"/>
      <c r="O473" s="29"/>
    </row>
    <row r="474" spans="1:15" s="64" customFormat="1" x14ac:dyDescent="0.3">
      <c r="A474" s="68" t="s">
        <v>539</v>
      </c>
      <c r="B474" s="57">
        <v>153</v>
      </c>
      <c r="C474" s="57"/>
      <c r="D474" s="58" t="str">
        <f t="shared" ref="D474" si="119">MID(L474,10,2)</f>
        <v>28</v>
      </c>
      <c r="E474" s="58" t="str">
        <f t="shared" ref="E474" si="120">MID(L474,3,2)</f>
        <v>28</v>
      </c>
      <c r="F474" s="59">
        <v>44537</v>
      </c>
      <c r="G474" s="59" t="str">
        <f t="shared" ref="G474" si="121">MID(L474,12,4)</f>
        <v>1131</v>
      </c>
      <c r="H474" s="59" t="str">
        <f t="shared" ref="H474" si="122">MID(G474,1,1)</f>
        <v>1</v>
      </c>
      <c r="I474" s="59" t="str">
        <f t="shared" ref="I474" si="123">MID(L474,16,2)</f>
        <v>00</v>
      </c>
      <c r="J474" s="60" t="s">
        <v>569</v>
      </c>
      <c r="K474" s="61" t="s">
        <v>448</v>
      </c>
      <c r="L474" s="60" t="s">
        <v>570</v>
      </c>
      <c r="M474" s="62"/>
      <c r="N474" s="62"/>
      <c r="O474" s="63">
        <v>7080.77</v>
      </c>
    </row>
    <row r="475" spans="1:15" x14ac:dyDescent="0.3">
      <c r="A475" s="75" t="s">
        <v>28</v>
      </c>
      <c r="B475" s="13">
        <v>154</v>
      </c>
      <c r="C475" s="13"/>
      <c r="D475" s="12" t="str">
        <f t="shared" ref="D475:D506" si="124">MID(L475,10,2)</f>
        <v>80</v>
      </c>
      <c r="E475" s="12" t="str">
        <f t="shared" ref="E475:E506" si="125">MID(L475,3,2)</f>
        <v>05</v>
      </c>
      <c r="F475" s="11">
        <v>44538</v>
      </c>
      <c r="G475" s="11" t="str">
        <f t="shared" ref="G475:G506" si="126">MID(L475,12,4)</f>
        <v>3232</v>
      </c>
      <c r="H475" s="11" t="str">
        <f t="shared" ref="H475:H506" si="127">MID(G475,1,1)</f>
        <v>3</v>
      </c>
      <c r="I475" s="11" t="str">
        <f t="shared" ref="I475:I506" si="128">MID(L475,16,2)</f>
        <v>00</v>
      </c>
      <c r="J475" s="9" t="s">
        <v>79</v>
      </c>
      <c r="K475" s="10" t="s">
        <v>4</v>
      </c>
      <c r="L475" s="9" t="s">
        <v>80</v>
      </c>
      <c r="M475" s="8">
        <v>13000</v>
      </c>
      <c r="N475" s="8"/>
      <c r="O475" s="7"/>
    </row>
    <row r="476" spans="1:15" x14ac:dyDescent="0.3">
      <c r="A476" s="75"/>
      <c r="B476" s="13">
        <v>154</v>
      </c>
      <c r="C476" s="13"/>
      <c r="D476" s="12" t="str">
        <f t="shared" si="124"/>
        <v>01</v>
      </c>
      <c r="E476" s="12" t="str">
        <f t="shared" si="125"/>
        <v>01</v>
      </c>
      <c r="F476" s="11">
        <v>44538</v>
      </c>
      <c r="G476" s="11" t="str">
        <f t="shared" si="126"/>
        <v>3232</v>
      </c>
      <c r="H476" s="11" t="str">
        <f t="shared" si="127"/>
        <v>3</v>
      </c>
      <c r="I476" s="11" t="str">
        <f t="shared" si="128"/>
        <v>00</v>
      </c>
      <c r="J476" s="9" t="s">
        <v>79</v>
      </c>
      <c r="K476" s="10" t="s">
        <v>1</v>
      </c>
      <c r="L476" s="9" t="s">
        <v>78</v>
      </c>
      <c r="M476" s="8"/>
      <c r="N476" s="8">
        <v>13000</v>
      </c>
      <c r="O476" s="7"/>
    </row>
    <row r="477" spans="1:15" x14ac:dyDescent="0.3">
      <c r="A477" s="76" t="s">
        <v>28</v>
      </c>
      <c r="B477" s="28">
        <v>155</v>
      </c>
      <c r="C477" s="28">
        <v>39</v>
      </c>
      <c r="D477" s="27" t="str">
        <f t="shared" si="124"/>
        <v>15</v>
      </c>
      <c r="E477" s="27" t="str">
        <f t="shared" si="125"/>
        <v>05</v>
      </c>
      <c r="F477" s="26">
        <v>44538</v>
      </c>
      <c r="G477" s="26" t="str">
        <f t="shared" si="126"/>
        <v>2411</v>
      </c>
      <c r="H477" s="26" t="str">
        <f t="shared" si="127"/>
        <v>2</v>
      </c>
      <c r="I477" s="26" t="str">
        <f t="shared" si="128"/>
        <v>01</v>
      </c>
      <c r="J477" s="24" t="s">
        <v>76</v>
      </c>
      <c r="K477" s="25" t="s">
        <v>46</v>
      </c>
      <c r="L477" s="24" t="s">
        <v>77</v>
      </c>
      <c r="M477" s="23"/>
      <c r="N477" s="23"/>
      <c r="O477" s="22"/>
    </row>
    <row r="478" spans="1:15" x14ac:dyDescent="0.3">
      <c r="A478" s="77"/>
      <c r="B478" s="28">
        <v>155</v>
      </c>
      <c r="C478" s="28">
        <v>39</v>
      </c>
      <c r="D478" s="27" t="str">
        <f t="shared" si="124"/>
        <v>17</v>
      </c>
      <c r="E478" s="27" t="str">
        <f t="shared" si="125"/>
        <v>05</v>
      </c>
      <c r="F478" s="26">
        <v>44538</v>
      </c>
      <c r="G478" s="26" t="str">
        <f t="shared" si="126"/>
        <v>2981</v>
      </c>
      <c r="H478" s="26" t="str">
        <f t="shared" si="127"/>
        <v>2</v>
      </c>
      <c r="I478" s="26" t="str">
        <f t="shared" si="128"/>
        <v>00</v>
      </c>
      <c r="J478" s="24" t="s">
        <v>76</v>
      </c>
      <c r="K478" s="25" t="s">
        <v>40</v>
      </c>
      <c r="L478" s="24" t="s">
        <v>75</v>
      </c>
      <c r="M478" s="23"/>
      <c r="N478" s="23"/>
      <c r="O478" s="22"/>
    </row>
    <row r="479" spans="1:15" x14ac:dyDescent="0.3">
      <c r="A479" s="83" t="s">
        <v>28</v>
      </c>
      <c r="B479" s="13">
        <v>156</v>
      </c>
      <c r="C479" s="13"/>
      <c r="D479" s="12" t="str">
        <f t="shared" si="124"/>
        <v>80</v>
      </c>
      <c r="E479" s="12" t="str">
        <f t="shared" si="125"/>
        <v>05</v>
      </c>
      <c r="F479" s="11">
        <v>44538</v>
      </c>
      <c r="G479" s="11" t="str">
        <f t="shared" si="126"/>
        <v>5111</v>
      </c>
      <c r="H479" s="11" t="str">
        <f t="shared" si="127"/>
        <v>5</v>
      </c>
      <c r="I479" s="11" t="str">
        <f t="shared" si="128"/>
        <v>00</v>
      </c>
      <c r="J479" s="9" t="s">
        <v>73</v>
      </c>
      <c r="K479" s="10" t="s">
        <v>4</v>
      </c>
      <c r="L479" s="9" t="s">
        <v>74</v>
      </c>
      <c r="M479" s="8">
        <v>15556</v>
      </c>
      <c r="N479" s="8"/>
      <c r="O479" s="7"/>
    </row>
    <row r="480" spans="1:15" x14ac:dyDescent="0.3">
      <c r="A480" s="83"/>
      <c r="B480" s="13">
        <v>156</v>
      </c>
      <c r="C480" s="13"/>
      <c r="D480" s="12" t="str">
        <f t="shared" si="124"/>
        <v>75</v>
      </c>
      <c r="E480" s="12" t="str">
        <f t="shared" si="125"/>
        <v>03</v>
      </c>
      <c r="F480" s="11">
        <v>44538</v>
      </c>
      <c r="G480" s="11" t="str">
        <f t="shared" si="126"/>
        <v>5111</v>
      </c>
      <c r="H480" s="11" t="str">
        <f t="shared" si="127"/>
        <v>5</v>
      </c>
      <c r="I480" s="11" t="str">
        <f t="shared" si="128"/>
        <v>00</v>
      </c>
      <c r="J480" s="9" t="s">
        <v>73</v>
      </c>
      <c r="K480" s="10" t="s">
        <v>1</v>
      </c>
      <c r="L480" s="9" t="s">
        <v>72</v>
      </c>
      <c r="M480" s="8"/>
      <c r="N480" s="8">
        <v>15556</v>
      </c>
      <c r="O480" s="7"/>
    </row>
    <row r="481" spans="1:15" s="64" customFormat="1" x14ac:dyDescent="0.3">
      <c r="A481" s="86" t="s">
        <v>28</v>
      </c>
      <c r="B481" s="57">
        <v>157</v>
      </c>
      <c r="C481" s="57"/>
      <c r="D481" s="58" t="str">
        <f t="shared" si="124"/>
        <v>60</v>
      </c>
      <c r="E481" s="58" t="str">
        <f t="shared" si="125"/>
        <v>06</v>
      </c>
      <c r="F481" s="59">
        <v>44538</v>
      </c>
      <c r="G481" s="59" t="str">
        <f t="shared" si="126"/>
        <v>1716</v>
      </c>
      <c r="H481" s="59" t="str">
        <f t="shared" si="127"/>
        <v>1</v>
      </c>
      <c r="I481" s="59" t="str">
        <f t="shared" si="128"/>
        <v>00</v>
      </c>
      <c r="J481" s="60" t="s">
        <v>67</v>
      </c>
      <c r="K481" s="61" t="s">
        <v>4</v>
      </c>
      <c r="L481" s="60" t="s">
        <v>71</v>
      </c>
      <c r="M481" s="62">
        <v>1753</v>
      </c>
      <c r="N481" s="62"/>
      <c r="O481" s="63"/>
    </row>
    <row r="482" spans="1:15" s="64" customFormat="1" x14ac:dyDescent="0.3">
      <c r="A482" s="87"/>
      <c r="B482" s="57">
        <v>157</v>
      </c>
      <c r="C482" s="57"/>
      <c r="D482" s="58" t="str">
        <f t="shared" si="124"/>
        <v>85</v>
      </c>
      <c r="E482" s="58" t="str">
        <f t="shared" si="125"/>
        <v>08</v>
      </c>
      <c r="F482" s="59">
        <v>44538</v>
      </c>
      <c r="G482" s="59" t="str">
        <f t="shared" si="126"/>
        <v>1716</v>
      </c>
      <c r="H482" s="59" t="str">
        <f t="shared" si="127"/>
        <v>1</v>
      </c>
      <c r="I482" s="59" t="str">
        <f t="shared" si="128"/>
        <v>00</v>
      </c>
      <c r="J482" s="60" t="s">
        <v>67</v>
      </c>
      <c r="K482" s="61" t="s">
        <v>4</v>
      </c>
      <c r="L482" s="60" t="s">
        <v>70</v>
      </c>
      <c r="M482" s="62">
        <v>3204</v>
      </c>
      <c r="N482" s="62"/>
      <c r="O482" s="63"/>
    </row>
    <row r="483" spans="1:15" s="64" customFormat="1" x14ac:dyDescent="0.3">
      <c r="A483" s="87"/>
      <c r="B483" s="57">
        <v>157</v>
      </c>
      <c r="C483" s="57"/>
      <c r="D483" s="58" t="str">
        <f t="shared" si="124"/>
        <v>22</v>
      </c>
      <c r="E483" s="58" t="str">
        <f t="shared" si="125"/>
        <v>22</v>
      </c>
      <c r="F483" s="59">
        <v>44538</v>
      </c>
      <c r="G483" s="59" t="str">
        <f t="shared" si="126"/>
        <v>1716</v>
      </c>
      <c r="H483" s="59" t="str">
        <f t="shared" si="127"/>
        <v>1</v>
      </c>
      <c r="I483" s="59" t="str">
        <f t="shared" si="128"/>
        <v>00</v>
      </c>
      <c r="J483" s="60" t="s">
        <v>67</v>
      </c>
      <c r="K483" s="61" t="s">
        <v>4</v>
      </c>
      <c r="L483" s="60" t="s">
        <v>69</v>
      </c>
      <c r="M483" s="62">
        <v>5492</v>
      </c>
      <c r="N483" s="62"/>
      <c r="O483" s="63"/>
    </row>
    <row r="484" spans="1:15" s="64" customFormat="1" x14ac:dyDescent="0.3">
      <c r="A484" s="87"/>
      <c r="B484" s="57">
        <v>157</v>
      </c>
      <c r="C484" s="57"/>
      <c r="D484" s="58" t="str">
        <f t="shared" si="124"/>
        <v>89</v>
      </c>
      <c r="E484" s="58" t="str">
        <f t="shared" si="125"/>
        <v>22</v>
      </c>
      <c r="F484" s="59">
        <v>44538</v>
      </c>
      <c r="G484" s="59" t="str">
        <f t="shared" si="126"/>
        <v>1716</v>
      </c>
      <c r="H484" s="59" t="str">
        <f t="shared" si="127"/>
        <v>1</v>
      </c>
      <c r="I484" s="59" t="str">
        <f t="shared" si="128"/>
        <v>00</v>
      </c>
      <c r="J484" s="60" t="s">
        <v>67</v>
      </c>
      <c r="K484" s="61" t="s">
        <v>4</v>
      </c>
      <c r="L484" s="60" t="s">
        <v>68</v>
      </c>
      <c r="M484" s="62">
        <v>3784</v>
      </c>
      <c r="N484" s="62"/>
      <c r="O484" s="63"/>
    </row>
    <row r="485" spans="1:15" s="64" customFormat="1" x14ac:dyDescent="0.3">
      <c r="A485" s="88"/>
      <c r="B485" s="57">
        <v>157</v>
      </c>
      <c r="C485" s="57"/>
      <c r="D485" s="58" t="str">
        <f t="shared" si="124"/>
        <v>84</v>
      </c>
      <c r="E485" s="58" t="str">
        <f t="shared" si="125"/>
        <v>08</v>
      </c>
      <c r="F485" s="59">
        <v>44538</v>
      </c>
      <c r="G485" s="59" t="str">
        <f t="shared" si="126"/>
        <v>1716</v>
      </c>
      <c r="H485" s="59" t="str">
        <f t="shared" si="127"/>
        <v>1</v>
      </c>
      <c r="I485" s="59" t="str">
        <f t="shared" si="128"/>
        <v>00</v>
      </c>
      <c r="J485" s="60" t="s">
        <v>67</v>
      </c>
      <c r="K485" s="61" t="s">
        <v>1</v>
      </c>
      <c r="L485" s="60" t="s">
        <v>66</v>
      </c>
      <c r="M485" s="62"/>
      <c r="N485" s="62">
        <v>14233</v>
      </c>
      <c r="O485" s="63"/>
    </row>
    <row r="486" spans="1:15" x14ac:dyDescent="0.3">
      <c r="A486" s="84" t="s">
        <v>50</v>
      </c>
      <c r="B486" s="28">
        <v>158</v>
      </c>
      <c r="C486" s="28">
        <v>40</v>
      </c>
      <c r="D486" s="27" t="str">
        <f t="shared" si="124"/>
        <v>69</v>
      </c>
      <c r="E486" s="27" t="str">
        <f t="shared" si="125"/>
        <v>02</v>
      </c>
      <c r="F486" s="26">
        <v>44540</v>
      </c>
      <c r="G486" s="26" t="str">
        <f t="shared" si="126"/>
        <v>5151</v>
      </c>
      <c r="H486" s="26" t="str">
        <f t="shared" si="127"/>
        <v>5</v>
      </c>
      <c r="I486" s="26" t="str">
        <f t="shared" si="128"/>
        <v>00</v>
      </c>
      <c r="J486" s="24" t="s">
        <v>65</v>
      </c>
      <c r="K486" s="25" t="s">
        <v>46</v>
      </c>
      <c r="L486" s="24" t="s">
        <v>49</v>
      </c>
      <c r="M486" s="23">
        <v>1400000</v>
      </c>
      <c r="N486" s="23"/>
      <c r="O486" s="22"/>
    </row>
    <row r="487" spans="1:15" x14ac:dyDescent="0.3">
      <c r="A487" s="85"/>
      <c r="B487" s="28">
        <v>158</v>
      </c>
      <c r="C487" s="28">
        <v>40</v>
      </c>
      <c r="D487" s="27" t="str">
        <f t="shared" si="124"/>
        <v>01</v>
      </c>
      <c r="E487" s="27" t="str">
        <f t="shared" si="125"/>
        <v>01</v>
      </c>
      <c r="F487" s="26">
        <v>44540</v>
      </c>
      <c r="G487" s="26" t="str">
        <f t="shared" si="126"/>
        <v>5891</v>
      </c>
      <c r="H487" s="26" t="str">
        <f t="shared" si="127"/>
        <v>5</v>
      </c>
      <c r="I487" s="26" t="str">
        <f t="shared" si="128"/>
        <v>00</v>
      </c>
      <c r="J487" s="24" t="s">
        <v>64</v>
      </c>
      <c r="K487" s="25" t="s">
        <v>40</v>
      </c>
      <c r="L487" s="24" t="s">
        <v>47</v>
      </c>
      <c r="M487" s="23"/>
      <c r="N487" s="23">
        <v>1400000</v>
      </c>
      <c r="O487" s="22"/>
    </row>
    <row r="488" spans="1:15" x14ac:dyDescent="0.3">
      <c r="A488" s="89" t="s">
        <v>9</v>
      </c>
      <c r="B488" s="13">
        <v>159</v>
      </c>
      <c r="C488" s="13"/>
      <c r="D488" s="12" t="str">
        <f t="shared" si="124"/>
        <v>85</v>
      </c>
      <c r="E488" s="12" t="str">
        <f t="shared" si="125"/>
        <v>08</v>
      </c>
      <c r="F488" s="11">
        <v>44540</v>
      </c>
      <c r="G488" s="11" t="str">
        <f t="shared" si="126"/>
        <v>7471</v>
      </c>
      <c r="H488" s="11" t="str">
        <f t="shared" si="127"/>
        <v>7</v>
      </c>
      <c r="I488" s="11" t="str">
        <f t="shared" si="128"/>
        <v>03</v>
      </c>
      <c r="J488" s="9" t="s">
        <v>61</v>
      </c>
      <c r="K488" s="10" t="s">
        <v>4</v>
      </c>
      <c r="L488" s="9" t="s">
        <v>63</v>
      </c>
      <c r="M488" s="8">
        <v>22000000</v>
      </c>
      <c r="N488" s="8"/>
      <c r="O488" s="7"/>
    </row>
    <row r="489" spans="1:15" x14ac:dyDescent="0.3">
      <c r="A489" s="90"/>
      <c r="B489" s="13">
        <v>159</v>
      </c>
      <c r="C489" s="13"/>
      <c r="D489" s="12" t="str">
        <f t="shared" si="124"/>
        <v>85</v>
      </c>
      <c r="E489" s="12" t="str">
        <f t="shared" si="125"/>
        <v>08</v>
      </c>
      <c r="F489" s="11">
        <v>44540</v>
      </c>
      <c r="G489" s="11" t="str">
        <f t="shared" si="126"/>
        <v>7471</v>
      </c>
      <c r="H489" s="11" t="str">
        <f t="shared" si="127"/>
        <v>7</v>
      </c>
      <c r="I489" s="11" t="str">
        <f t="shared" si="128"/>
        <v>04</v>
      </c>
      <c r="J489" s="9" t="s">
        <v>61</v>
      </c>
      <c r="K489" s="10" t="s">
        <v>4</v>
      </c>
      <c r="L489" s="9" t="s">
        <v>62</v>
      </c>
      <c r="M489" s="8">
        <v>29000000</v>
      </c>
      <c r="N489" s="8"/>
      <c r="O489" s="7"/>
    </row>
    <row r="490" spans="1:15" x14ac:dyDescent="0.3">
      <c r="A490" s="90"/>
      <c r="B490" s="13">
        <v>159</v>
      </c>
      <c r="C490" s="13"/>
      <c r="D490" s="12" t="str">
        <f t="shared" si="124"/>
        <v>84</v>
      </c>
      <c r="E490" s="12" t="str">
        <f t="shared" si="125"/>
        <v>08</v>
      </c>
      <c r="F490" s="11">
        <v>44540</v>
      </c>
      <c r="G490" s="11" t="str">
        <f t="shared" si="126"/>
        <v>7471</v>
      </c>
      <c r="H490" s="11" t="str">
        <f t="shared" si="127"/>
        <v>7</v>
      </c>
      <c r="I490" s="11" t="str">
        <f t="shared" si="128"/>
        <v>01</v>
      </c>
      <c r="J490" s="9" t="s">
        <v>61</v>
      </c>
      <c r="K490" s="10" t="s">
        <v>1</v>
      </c>
      <c r="L490" s="9" t="s">
        <v>29</v>
      </c>
      <c r="M490" s="8"/>
      <c r="N490" s="8">
        <v>51000000</v>
      </c>
      <c r="O490" s="7"/>
    </row>
    <row r="491" spans="1:15" s="64" customFormat="1" x14ac:dyDescent="0.3">
      <c r="A491" s="86" t="s">
        <v>28</v>
      </c>
      <c r="B491" s="57">
        <v>160</v>
      </c>
      <c r="C491" s="57"/>
      <c r="D491" s="58" t="str">
        <f t="shared" si="124"/>
        <v>89</v>
      </c>
      <c r="E491" s="58" t="str">
        <f t="shared" si="125"/>
        <v>22</v>
      </c>
      <c r="F491" s="59">
        <v>44540</v>
      </c>
      <c r="G491" s="59" t="str">
        <f t="shared" si="126"/>
        <v>1322</v>
      </c>
      <c r="H491" s="59" t="str">
        <f t="shared" si="127"/>
        <v>1</v>
      </c>
      <c r="I491" s="59" t="str">
        <f t="shared" si="128"/>
        <v>00</v>
      </c>
      <c r="J491" s="60" t="s">
        <v>59</v>
      </c>
      <c r="K491" s="61" t="s">
        <v>4</v>
      </c>
      <c r="L491" s="60" t="s">
        <v>60</v>
      </c>
      <c r="M491" s="62">
        <v>82000</v>
      </c>
      <c r="N491" s="62"/>
      <c r="O491" s="63"/>
    </row>
    <row r="492" spans="1:15" s="64" customFormat="1" x14ac:dyDescent="0.3">
      <c r="A492" s="88"/>
      <c r="B492" s="57">
        <v>160</v>
      </c>
      <c r="C492" s="57"/>
      <c r="D492" s="58" t="str">
        <f t="shared" si="124"/>
        <v>68</v>
      </c>
      <c r="E492" s="58" t="str">
        <f t="shared" si="125"/>
        <v>05</v>
      </c>
      <c r="F492" s="59">
        <v>44540</v>
      </c>
      <c r="G492" s="59" t="str">
        <f t="shared" si="126"/>
        <v>1322</v>
      </c>
      <c r="H492" s="59" t="str">
        <f t="shared" si="127"/>
        <v>1</v>
      </c>
      <c r="I492" s="59" t="str">
        <f t="shared" si="128"/>
        <v>00</v>
      </c>
      <c r="J492" s="60" t="s">
        <v>59</v>
      </c>
      <c r="K492" s="61" t="s">
        <v>1</v>
      </c>
      <c r="L492" s="60" t="s">
        <v>58</v>
      </c>
      <c r="M492" s="62"/>
      <c r="N492" s="62">
        <v>82000</v>
      </c>
      <c r="O492" s="63"/>
    </row>
    <row r="493" spans="1:15" x14ac:dyDescent="0.3">
      <c r="A493" s="84" t="s">
        <v>57</v>
      </c>
      <c r="B493" s="13">
        <v>161</v>
      </c>
      <c r="C493" s="13"/>
      <c r="D493" s="12" t="str">
        <f t="shared" si="124"/>
        <v>75</v>
      </c>
      <c r="E493" s="12" t="str">
        <f t="shared" si="125"/>
        <v>04</v>
      </c>
      <c r="F493" s="11">
        <v>44543</v>
      </c>
      <c r="G493" s="11" t="str">
        <f t="shared" si="126"/>
        <v>2721</v>
      </c>
      <c r="H493" s="11" t="str">
        <f t="shared" si="127"/>
        <v>2</v>
      </c>
      <c r="I493" s="11" t="str">
        <f t="shared" si="128"/>
        <v>00</v>
      </c>
      <c r="J493" s="9" t="s">
        <v>55</v>
      </c>
      <c r="K493" s="10" t="s">
        <v>4</v>
      </c>
      <c r="L493" s="9" t="s">
        <v>56</v>
      </c>
      <c r="M493" s="8">
        <v>655</v>
      </c>
      <c r="N493" s="8"/>
      <c r="O493" s="7"/>
    </row>
    <row r="494" spans="1:15" x14ac:dyDescent="0.3">
      <c r="A494" s="85"/>
      <c r="B494" s="13">
        <v>161</v>
      </c>
      <c r="C494" s="13"/>
      <c r="D494" s="12" t="str">
        <f t="shared" si="124"/>
        <v>86</v>
      </c>
      <c r="E494" s="12" t="str">
        <f t="shared" si="125"/>
        <v>07</v>
      </c>
      <c r="F494" s="11">
        <v>44543</v>
      </c>
      <c r="G494" s="11" t="str">
        <f t="shared" si="126"/>
        <v>2721</v>
      </c>
      <c r="H494" s="11" t="str">
        <f t="shared" si="127"/>
        <v>2</v>
      </c>
      <c r="I494" s="11" t="str">
        <f t="shared" si="128"/>
        <v>00</v>
      </c>
      <c r="J494" s="9" t="s">
        <v>55</v>
      </c>
      <c r="K494" s="10" t="s">
        <v>1</v>
      </c>
      <c r="L494" s="9" t="s">
        <v>54</v>
      </c>
      <c r="M494" s="8"/>
      <c r="N494" s="8">
        <v>655</v>
      </c>
      <c r="O494" s="7"/>
    </row>
    <row r="495" spans="1:15" x14ac:dyDescent="0.3">
      <c r="A495" s="84" t="s">
        <v>5</v>
      </c>
      <c r="B495" s="13">
        <v>162</v>
      </c>
      <c r="C495" s="13"/>
      <c r="D495" s="12" t="str">
        <f t="shared" si="124"/>
        <v>61</v>
      </c>
      <c r="E495" s="12" t="str">
        <f t="shared" si="125"/>
        <v>04</v>
      </c>
      <c r="F495" s="11">
        <v>44543</v>
      </c>
      <c r="G495" s="11" t="str">
        <f t="shared" si="126"/>
        <v>3362</v>
      </c>
      <c r="H495" s="11" t="str">
        <f t="shared" si="127"/>
        <v>3</v>
      </c>
      <c r="I495" s="11" t="str">
        <f t="shared" si="128"/>
        <v>00</v>
      </c>
      <c r="J495" s="9" t="s">
        <v>52</v>
      </c>
      <c r="K495" s="10" t="s">
        <v>4</v>
      </c>
      <c r="L495" s="9" t="s">
        <v>53</v>
      </c>
      <c r="M495" s="8">
        <v>12500</v>
      </c>
      <c r="N495" s="8"/>
      <c r="O495" s="7"/>
    </row>
    <row r="496" spans="1:15" x14ac:dyDescent="0.3">
      <c r="A496" s="85"/>
      <c r="B496" s="13">
        <v>162</v>
      </c>
      <c r="C496" s="13"/>
      <c r="D496" s="12" t="str">
        <f t="shared" si="124"/>
        <v>60</v>
      </c>
      <c r="E496" s="12" t="str">
        <f t="shared" si="125"/>
        <v>06</v>
      </c>
      <c r="F496" s="11">
        <v>44543</v>
      </c>
      <c r="G496" s="11" t="str">
        <f t="shared" si="126"/>
        <v>3362</v>
      </c>
      <c r="H496" s="11" t="str">
        <f t="shared" si="127"/>
        <v>3</v>
      </c>
      <c r="I496" s="11" t="str">
        <f t="shared" si="128"/>
        <v>00</v>
      </c>
      <c r="J496" s="9" t="s">
        <v>52</v>
      </c>
      <c r="K496" s="10" t="s">
        <v>1</v>
      </c>
      <c r="L496" s="9" t="s">
        <v>51</v>
      </c>
      <c r="M496" s="8"/>
      <c r="N496" s="8">
        <v>12500</v>
      </c>
      <c r="O496" s="7"/>
    </row>
    <row r="497" spans="1:15" x14ac:dyDescent="0.3">
      <c r="A497" s="84" t="s">
        <v>50</v>
      </c>
      <c r="B497" s="28">
        <v>163</v>
      </c>
      <c r="C497" s="28">
        <v>41</v>
      </c>
      <c r="D497" s="27" t="str">
        <f t="shared" si="124"/>
        <v>69</v>
      </c>
      <c r="E497" s="27" t="str">
        <f t="shared" si="125"/>
        <v>02</v>
      </c>
      <c r="F497" s="26">
        <v>44544</v>
      </c>
      <c r="G497" s="26" t="str">
        <f t="shared" si="126"/>
        <v>5151</v>
      </c>
      <c r="H497" s="26" t="str">
        <f t="shared" si="127"/>
        <v>5</v>
      </c>
      <c r="I497" s="26" t="str">
        <f t="shared" si="128"/>
        <v>00</v>
      </c>
      <c r="J497" s="24" t="s">
        <v>48</v>
      </c>
      <c r="K497" s="25" t="s">
        <v>46</v>
      </c>
      <c r="L497" s="24" t="s">
        <v>49</v>
      </c>
      <c r="M497" s="23">
        <v>217115</v>
      </c>
      <c r="N497" s="23"/>
      <c r="O497" s="22"/>
    </row>
    <row r="498" spans="1:15" x14ac:dyDescent="0.3">
      <c r="A498" s="85"/>
      <c r="B498" s="28">
        <v>163</v>
      </c>
      <c r="C498" s="28">
        <v>41</v>
      </c>
      <c r="D498" s="27" t="str">
        <f t="shared" si="124"/>
        <v>01</v>
      </c>
      <c r="E498" s="27" t="str">
        <f t="shared" si="125"/>
        <v>01</v>
      </c>
      <c r="F498" s="26">
        <v>44544</v>
      </c>
      <c r="G498" s="26" t="str">
        <f t="shared" si="126"/>
        <v>5891</v>
      </c>
      <c r="H498" s="26" t="str">
        <f t="shared" si="127"/>
        <v>5</v>
      </c>
      <c r="I498" s="26" t="str">
        <f t="shared" si="128"/>
        <v>00</v>
      </c>
      <c r="J498" s="24" t="s">
        <v>48</v>
      </c>
      <c r="K498" s="25" t="s">
        <v>40</v>
      </c>
      <c r="L498" s="24" t="s">
        <v>47</v>
      </c>
      <c r="M498" s="23"/>
      <c r="N498" s="23">
        <v>217115</v>
      </c>
      <c r="O498" s="22"/>
    </row>
    <row r="499" spans="1:15" x14ac:dyDescent="0.3">
      <c r="A499" s="72" t="s">
        <v>9</v>
      </c>
      <c r="B499" s="21">
        <v>164</v>
      </c>
      <c r="C499" s="20"/>
      <c r="D499" s="19" t="str">
        <f t="shared" si="124"/>
        <v>84</v>
      </c>
      <c r="E499" s="19" t="str">
        <f t="shared" si="125"/>
        <v>08</v>
      </c>
      <c r="F499" s="18">
        <v>44545</v>
      </c>
      <c r="G499" s="18" t="str">
        <f t="shared" si="126"/>
        <v>7471</v>
      </c>
      <c r="H499" s="18" t="str">
        <f t="shared" si="127"/>
        <v>7</v>
      </c>
      <c r="I499" s="18" t="str">
        <f t="shared" si="128"/>
        <v>01</v>
      </c>
      <c r="J499" s="16" t="s">
        <v>31</v>
      </c>
      <c r="K499" s="17" t="s">
        <v>30</v>
      </c>
      <c r="L499" s="16" t="s">
        <v>29</v>
      </c>
      <c r="M499" s="15"/>
      <c r="N499" s="15"/>
      <c r="O499" s="14">
        <v>50000000</v>
      </c>
    </row>
    <row r="500" spans="1:15" x14ac:dyDescent="0.3">
      <c r="A500" s="84" t="s">
        <v>28</v>
      </c>
      <c r="B500" s="28">
        <v>165</v>
      </c>
      <c r="C500" s="28">
        <v>42</v>
      </c>
      <c r="D500" s="27" t="str">
        <f t="shared" si="124"/>
        <v>36</v>
      </c>
      <c r="E500" s="27" t="str">
        <f t="shared" si="125"/>
        <v>05</v>
      </c>
      <c r="F500" s="26">
        <v>44545</v>
      </c>
      <c r="G500" s="26" t="str">
        <f t="shared" si="126"/>
        <v>3921</v>
      </c>
      <c r="H500" s="26" t="str">
        <f t="shared" si="127"/>
        <v>3</v>
      </c>
      <c r="I500" s="26" t="str">
        <f t="shared" si="128"/>
        <v>00</v>
      </c>
      <c r="J500" s="24" t="s">
        <v>41</v>
      </c>
      <c r="K500" s="25" t="s">
        <v>46</v>
      </c>
      <c r="L500" s="24" t="s">
        <v>45</v>
      </c>
      <c r="M500" s="23">
        <v>25100</v>
      </c>
      <c r="N500" s="23"/>
      <c r="O500" s="22"/>
    </row>
    <row r="501" spans="1:15" x14ac:dyDescent="0.3">
      <c r="A501" s="91"/>
      <c r="B501" s="28">
        <v>165</v>
      </c>
      <c r="C501" s="28">
        <v>42</v>
      </c>
      <c r="D501" s="27" t="str">
        <f t="shared" si="124"/>
        <v>19</v>
      </c>
      <c r="E501" s="27" t="str">
        <f t="shared" si="125"/>
        <v>05</v>
      </c>
      <c r="F501" s="26">
        <v>44545</v>
      </c>
      <c r="G501" s="26" t="str">
        <f t="shared" si="126"/>
        <v>3951</v>
      </c>
      <c r="H501" s="26" t="str">
        <f t="shared" si="127"/>
        <v>3</v>
      </c>
      <c r="I501" s="26" t="str">
        <f t="shared" si="128"/>
        <v>00</v>
      </c>
      <c r="J501" s="24" t="s">
        <v>41</v>
      </c>
      <c r="K501" s="25" t="s">
        <v>40</v>
      </c>
      <c r="L501" s="24" t="s">
        <v>44</v>
      </c>
      <c r="M501" s="23"/>
      <c r="N501" s="23">
        <v>3100</v>
      </c>
      <c r="O501" s="22"/>
    </row>
    <row r="502" spans="1:15" x14ac:dyDescent="0.3">
      <c r="A502" s="91"/>
      <c r="B502" s="28">
        <v>165</v>
      </c>
      <c r="C502" s="28">
        <v>42</v>
      </c>
      <c r="D502" s="27" t="str">
        <f t="shared" si="124"/>
        <v>20</v>
      </c>
      <c r="E502" s="27" t="str">
        <f t="shared" si="125"/>
        <v>05</v>
      </c>
      <c r="F502" s="26">
        <v>44545</v>
      </c>
      <c r="G502" s="26" t="str">
        <f t="shared" si="126"/>
        <v>3951</v>
      </c>
      <c r="H502" s="26" t="str">
        <f t="shared" si="127"/>
        <v>3</v>
      </c>
      <c r="I502" s="26" t="str">
        <f t="shared" si="128"/>
        <v>00</v>
      </c>
      <c r="J502" s="24" t="s">
        <v>41</v>
      </c>
      <c r="K502" s="25" t="s">
        <v>40</v>
      </c>
      <c r="L502" s="24" t="s">
        <v>43</v>
      </c>
      <c r="M502" s="23"/>
      <c r="N502" s="23">
        <v>1000</v>
      </c>
      <c r="O502" s="22"/>
    </row>
    <row r="503" spans="1:15" x14ac:dyDescent="0.3">
      <c r="A503" s="91"/>
      <c r="B503" s="28">
        <v>165</v>
      </c>
      <c r="C503" s="28">
        <v>42</v>
      </c>
      <c r="D503" s="27" t="str">
        <f t="shared" si="124"/>
        <v>37</v>
      </c>
      <c r="E503" s="27" t="str">
        <f t="shared" si="125"/>
        <v>05</v>
      </c>
      <c r="F503" s="26">
        <v>44545</v>
      </c>
      <c r="G503" s="26" t="str">
        <f t="shared" si="126"/>
        <v>3951</v>
      </c>
      <c r="H503" s="26" t="str">
        <f t="shared" si="127"/>
        <v>3</v>
      </c>
      <c r="I503" s="26" t="str">
        <f t="shared" si="128"/>
        <v>00</v>
      </c>
      <c r="J503" s="24" t="s">
        <v>41</v>
      </c>
      <c r="K503" s="25" t="s">
        <v>40</v>
      </c>
      <c r="L503" s="24" t="s">
        <v>42</v>
      </c>
      <c r="M503" s="23"/>
      <c r="N503" s="23">
        <v>16300</v>
      </c>
      <c r="O503" s="22"/>
    </row>
    <row r="504" spans="1:15" x14ac:dyDescent="0.3">
      <c r="A504" s="85"/>
      <c r="B504" s="28">
        <v>165</v>
      </c>
      <c r="C504" s="28">
        <v>42</v>
      </c>
      <c r="D504" s="27" t="str">
        <f t="shared" si="124"/>
        <v>52</v>
      </c>
      <c r="E504" s="27" t="str">
        <f t="shared" si="125"/>
        <v>05</v>
      </c>
      <c r="F504" s="26">
        <v>44545</v>
      </c>
      <c r="G504" s="26" t="str">
        <f t="shared" si="126"/>
        <v>3951</v>
      </c>
      <c r="H504" s="26" t="str">
        <f t="shared" si="127"/>
        <v>3</v>
      </c>
      <c r="I504" s="26" t="str">
        <f t="shared" si="128"/>
        <v>00</v>
      </c>
      <c r="J504" s="24" t="s">
        <v>41</v>
      </c>
      <c r="K504" s="25" t="s">
        <v>40</v>
      </c>
      <c r="L504" s="24" t="s">
        <v>39</v>
      </c>
      <c r="M504" s="23"/>
      <c r="N504" s="23">
        <v>4700</v>
      </c>
      <c r="O504" s="22"/>
    </row>
    <row r="505" spans="1:15" x14ac:dyDescent="0.3">
      <c r="A505" s="84" t="s">
        <v>28</v>
      </c>
      <c r="B505" s="13">
        <v>166</v>
      </c>
      <c r="C505" s="13"/>
      <c r="D505" s="12" t="str">
        <f t="shared" si="124"/>
        <v>80</v>
      </c>
      <c r="E505" s="12" t="str">
        <f t="shared" si="125"/>
        <v>05</v>
      </c>
      <c r="F505" s="11">
        <v>44545</v>
      </c>
      <c r="G505" s="11" t="str">
        <f t="shared" si="126"/>
        <v>2111</v>
      </c>
      <c r="H505" s="11" t="str">
        <f t="shared" si="127"/>
        <v>2</v>
      </c>
      <c r="I505" s="11" t="str">
        <f t="shared" si="128"/>
        <v>02</v>
      </c>
      <c r="J505" s="9" t="s">
        <v>37</v>
      </c>
      <c r="K505" s="10" t="s">
        <v>4</v>
      </c>
      <c r="L505" s="9" t="s">
        <v>38</v>
      </c>
      <c r="M505" s="8">
        <v>6000</v>
      </c>
      <c r="N505" s="8"/>
      <c r="O505" s="7"/>
    </row>
    <row r="506" spans="1:15" x14ac:dyDescent="0.3">
      <c r="A506" s="85"/>
      <c r="B506" s="13">
        <v>166</v>
      </c>
      <c r="C506" s="13"/>
      <c r="D506" s="12" t="str">
        <f t="shared" si="124"/>
        <v>80</v>
      </c>
      <c r="E506" s="12" t="str">
        <f t="shared" si="125"/>
        <v>05</v>
      </c>
      <c r="F506" s="11">
        <v>44545</v>
      </c>
      <c r="G506" s="11" t="str">
        <f t="shared" si="126"/>
        <v>2111</v>
      </c>
      <c r="H506" s="11" t="str">
        <f t="shared" si="127"/>
        <v>2</v>
      </c>
      <c r="I506" s="11" t="str">
        <f t="shared" si="128"/>
        <v>01</v>
      </c>
      <c r="J506" s="9" t="s">
        <v>37</v>
      </c>
      <c r="K506" s="10" t="s">
        <v>1</v>
      </c>
      <c r="L506" s="9" t="s">
        <v>36</v>
      </c>
      <c r="M506" s="8"/>
      <c r="N506" s="8">
        <v>6000</v>
      </c>
      <c r="O506" s="7"/>
    </row>
    <row r="507" spans="1:15" x14ac:dyDescent="0.3">
      <c r="A507" s="84" t="s">
        <v>35</v>
      </c>
      <c r="B507" s="13">
        <v>167</v>
      </c>
      <c r="C507" s="13"/>
      <c r="D507" s="12" t="str">
        <f t="shared" ref="D507:D526" si="129">MID(L507,10,2)</f>
        <v>60</v>
      </c>
      <c r="E507" s="12" t="str">
        <f t="shared" ref="E507:E526" si="130">MID(L507,3,2)</f>
        <v>06</v>
      </c>
      <c r="F507" s="11">
        <v>44545</v>
      </c>
      <c r="G507" s="11" t="str">
        <f t="shared" ref="G507:G526" si="131">MID(L507,12,4)</f>
        <v>3181</v>
      </c>
      <c r="H507" s="11" t="str">
        <f t="shared" ref="H507:H526" si="132">MID(G507,1,1)</f>
        <v>3</v>
      </c>
      <c r="I507" s="11" t="str">
        <f t="shared" ref="I507:I526" si="133">MID(L507,16,2)</f>
        <v>00</v>
      </c>
      <c r="J507" s="9" t="s">
        <v>33</v>
      </c>
      <c r="K507" s="10" t="s">
        <v>4</v>
      </c>
      <c r="L507" s="9" t="s">
        <v>34</v>
      </c>
      <c r="M507" s="8">
        <v>1000</v>
      </c>
      <c r="N507" s="8"/>
      <c r="O507" s="7"/>
    </row>
    <row r="508" spans="1:15" x14ac:dyDescent="0.3">
      <c r="A508" s="85"/>
      <c r="B508" s="13">
        <v>167</v>
      </c>
      <c r="C508" s="13"/>
      <c r="D508" s="12" t="str">
        <f t="shared" si="129"/>
        <v>61</v>
      </c>
      <c r="E508" s="12" t="str">
        <f t="shared" si="130"/>
        <v>04</v>
      </c>
      <c r="F508" s="11">
        <v>44545</v>
      </c>
      <c r="G508" s="11" t="str">
        <f t="shared" si="131"/>
        <v>3181</v>
      </c>
      <c r="H508" s="11" t="str">
        <f t="shared" si="132"/>
        <v>3</v>
      </c>
      <c r="I508" s="11" t="str">
        <f t="shared" si="133"/>
        <v>00</v>
      </c>
      <c r="J508" s="9" t="s">
        <v>33</v>
      </c>
      <c r="K508" s="10" t="s">
        <v>1</v>
      </c>
      <c r="L508" s="9" t="s">
        <v>32</v>
      </c>
      <c r="M508" s="8"/>
      <c r="N508" s="8">
        <v>1000</v>
      </c>
      <c r="O508" s="7"/>
    </row>
    <row r="509" spans="1:15" x14ac:dyDescent="0.3">
      <c r="A509" s="72" t="s">
        <v>9</v>
      </c>
      <c r="B509" s="21">
        <v>168</v>
      </c>
      <c r="C509" s="20"/>
      <c r="D509" s="19" t="str">
        <f t="shared" si="129"/>
        <v>84</v>
      </c>
      <c r="E509" s="19" t="str">
        <f t="shared" si="130"/>
        <v>08</v>
      </c>
      <c r="F509" s="18">
        <v>44546</v>
      </c>
      <c r="G509" s="18" t="str">
        <f t="shared" si="131"/>
        <v>7471</v>
      </c>
      <c r="H509" s="18" t="str">
        <f t="shared" si="132"/>
        <v>7</v>
      </c>
      <c r="I509" s="18" t="str">
        <f t="shared" si="133"/>
        <v>01</v>
      </c>
      <c r="J509" s="16" t="s">
        <v>31</v>
      </c>
      <c r="K509" s="17" t="s">
        <v>30</v>
      </c>
      <c r="L509" s="16" t="s">
        <v>29</v>
      </c>
      <c r="M509" s="15"/>
      <c r="N509" s="15"/>
      <c r="O509" s="14">
        <v>50000000</v>
      </c>
    </row>
    <row r="510" spans="1:15" x14ac:dyDescent="0.3">
      <c r="A510" s="84" t="s">
        <v>28</v>
      </c>
      <c r="B510" s="13">
        <v>169</v>
      </c>
      <c r="C510" s="13"/>
      <c r="D510" s="12" t="str">
        <f t="shared" si="129"/>
        <v>80</v>
      </c>
      <c r="E510" s="12" t="str">
        <f t="shared" si="130"/>
        <v>05</v>
      </c>
      <c r="F510" s="11">
        <v>44547</v>
      </c>
      <c r="G510" s="11" t="str">
        <f t="shared" si="131"/>
        <v>3571</v>
      </c>
      <c r="H510" s="11" t="str">
        <f t="shared" si="132"/>
        <v>3</v>
      </c>
      <c r="I510" s="11" t="str">
        <f t="shared" si="133"/>
        <v>00</v>
      </c>
      <c r="J510" s="9" t="s">
        <v>25</v>
      </c>
      <c r="K510" s="10" t="s">
        <v>4</v>
      </c>
      <c r="L510" s="9" t="s">
        <v>27</v>
      </c>
      <c r="M510" s="8">
        <v>13063</v>
      </c>
      <c r="N510" s="8"/>
      <c r="O510" s="7"/>
    </row>
    <row r="511" spans="1:15" x14ac:dyDescent="0.3">
      <c r="A511" s="91"/>
      <c r="B511" s="13">
        <v>169</v>
      </c>
      <c r="C511" s="13"/>
      <c r="D511" s="12" t="str">
        <f t="shared" si="129"/>
        <v>15</v>
      </c>
      <c r="E511" s="12" t="str">
        <f t="shared" si="130"/>
        <v>05</v>
      </c>
      <c r="F511" s="11">
        <v>44547</v>
      </c>
      <c r="G511" s="11" t="str">
        <f t="shared" si="131"/>
        <v>3571</v>
      </c>
      <c r="H511" s="11" t="str">
        <f t="shared" si="132"/>
        <v>3</v>
      </c>
      <c r="I511" s="11" t="str">
        <f t="shared" si="133"/>
        <v>00</v>
      </c>
      <c r="J511" s="9" t="s">
        <v>25</v>
      </c>
      <c r="K511" s="10" t="s">
        <v>1</v>
      </c>
      <c r="L511" s="9" t="s">
        <v>26</v>
      </c>
      <c r="M511" s="8"/>
      <c r="N511" s="8">
        <v>9505</v>
      </c>
      <c r="O511" s="7"/>
    </row>
    <row r="512" spans="1:15" x14ac:dyDescent="0.3">
      <c r="A512" s="85"/>
      <c r="B512" s="13">
        <v>169</v>
      </c>
      <c r="C512" s="13"/>
      <c r="D512" s="12" t="str">
        <f t="shared" si="129"/>
        <v>18</v>
      </c>
      <c r="E512" s="12" t="str">
        <f t="shared" si="130"/>
        <v>05</v>
      </c>
      <c r="F512" s="11">
        <v>44547</v>
      </c>
      <c r="G512" s="11" t="str">
        <f t="shared" si="131"/>
        <v>3571</v>
      </c>
      <c r="H512" s="11" t="str">
        <f t="shared" si="132"/>
        <v>3</v>
      </c>
      <c r="I512" s="11" t="str">
        <f t="shared" si="133"/>
        <v>00</v>
      </c>
      <c r="J512" s="9" t="s">
        <v>25</v>
      </c>
      <c r="K512" s="10" t="s">
        <v>1</v>
      </c>
      <c r="L512" s="9" t="s">
        <v>24</v>
      </c>
      <c r="M512" s="8"/>
      <c r="N512" s="8">
        <v>3558</v>
      </c>
      <c r="O512" s="7"/>
    </row>
    <row r="513" spans="1:15" x14ac:dyDescent="0.3">
      <c r="A513" s="84" t="s">
        <v>9</v>
      </c>
      <c r="B513" s="13">
        <v>170</v>
      </c>
      <c r="C513" s="13"/>
      <c r="D513" s="12" t="str">
        <f t="shared" si="129"/>
        <v>27</v>
      </c>
      <c r="E513" s="12" t="str">
        <f t="shared" si="130"/>
        <v>08</v>
      </c>
      <c r="F513" s="11">
        <v>44551</v>
      </c>
      <c r="G513" s="11" t="str">
        <f t="shared" si="131"/>
        <v>3571</v>
      </c>
      <c r="H513" s="11" t="str">
        <f t="shared" si="132"/>
        <v>3</v>
      </c>
      <c r="I513" s="11" t="str">
        <f t="shared" si="133"/>
        <v>00</v>
      </c>
      <c r="J513" s="9" t="s">
        <v>22</v>
      </c>
      <c r="K513" s="10" t="s">
        <v>4</v>
      </c>
      <c r="L513" s="9" t="s">
        <v>23</v>
      </c>
      <c r="M513" s="8">
        <v>33532</v>
      </c>
      <c r="N513" s="8"/>
      <c r="O513" s="7"/>
    </row>
    <row r="514" spans="1:15" x14ac:dyDescent="0.3">
      <c r="A514" s="85"/>
      <c r="B514" s="13">
        <v>170</v>
      </c>
      <c r="C514" s="13"/>
      <c r="D514" s="12" t="str">
        <f t="shared" si="129"/>
        <v>26</v>
      </c>
      <c r="E514" s="12" t="str">
        <f t="shared" si="130"/>
        <v>08</v>
      </c>
      <c r="F514" s="11">
        <v>44551</v>
      </c>
      <c r="G514" s="11" t="str">
        <f t="shared" si="131"/>
        <v>3571</v>
      </c>
      <c r="H514" s="11" t="str">
        <f t="shared" si="132"/>
        <v>3</v>
      </c>
      <c r="I514" s="11" t="str">
        <f t="shared" si="133"/>
        <v>00</v>
      </c>
      <c r="J514" s="9" t="s">
        <v>22</v>
      </c>
      <c r="K514" s="10" t="s">
        <v>1</v>
      </c>
      <c r="L514" s="9" t="s">
        <v>21</v>
      </c>
      <c r="M514" s="8"/>
      <c r="N514" s="8">
        <v>33532</v>
      </c>
      <c r="O514" s="7"/>
    </row>
    <row r="515" spans="1:15" x14ac:dyDescent="0.3">
      <c r="A515" s="84" t="s">
        <v>9</v>
      </c>
      <c r="B515" s="13">
        <v>171</v>
      </c>
      <c r="C515" s="13"/>
      <c r="D515" s="12" t="str">
        <f t="shared" si="129"/>
        <v>26</v>
      </c>
      <c r="E515" s="12" t="str">
        <f t="shared" si="130"/>
        <v>08</v>
      </c>
      <c r="F515" s="11">
        <v>44552</v>
      </c>
      <c r="G515" s="11" t="str">
        <f t="shared" si="131"/>
        <v>2921</v>
      </c>
      <c r="H515" s="11" t="str">
        <f t="shared" si="132"/>
        <v>2</v>
      </c>
      <c r="I515" s="11" t="str">
        <f t="shared" si="133"/>
        <v>02</v>
      </c>
      <c r="J515" s="9" t="s">
        <v>17</v>
      </c>
      <c r="K515" s="10" t="s">
        <v>4</v>
      </c>
      <c r="L515" s="9" t="s">
        <v>20</v>
      </c>
      <c r="M515" s="8">
        <v>1200</v>
      </c>
      <c r="N515" s="8"/>
      <c r="O515" s="7"/>
    </row>
    <row r="516" spans="1:15" x14ac:dyDescent="0.3">
      <c r="A516" s="91"/>
      <c r="B516" s="13">
        <v>171</v>
      </c>
      <c r="C516" s="13"/>
      <c r="D516" s="12" t="str">
        <f t="shared" si="129"/>
        <v>27</v>
      </c>
      <c r="E516" s="12" t="str">
        <f t="shared" si="130"/>
        <v>08</v>
      </c>
      <c r="F516" s="11">
        <v>44552</v>
      </c>
      <c r="G516" s="11" t="str">
        <f t="shared" si="131"/>
        <v>2921</v>
      </c>
      <c r="H516" s="11" t="str">
        <f t="shared" si="132"/>
        <v>2</v>
      </c>
      <c r="I516" s="11" t="str">
        <f t="shared" si="133"/>
        <v>02</v>
      </c>
      <c r="J516" s="9" t="s">
        <v>17</v>
      </c>
      <c r="K516" s="10" t="s">
        <v>4</v>
      </c>
      <c r="L516" s="9" t="s">
        <v>19</v>
      </c>
      <c r="M516" s="8">
        <v>10200</v>
      </c>
      <c r="N516" s="8"/>
      <c r="O516" s="7"/>
    </row>
    <row r="517" spans="1:15" x14ac:dyDescent="0.3">
      <c r="A517" s="91"/>
      <c r="B517" s="13">
        <v>171</v>
      </c>
      <c r="C517" s="13"/>
      <c r="D517" s="12" t="str">
        <f t="shared" si="129"/>
        <v>26</v>
      </c>
      <c r="E517" s="12" t="str">
        <f t="shared" si="130"/>
        <v>08</v>
      </c>
      <c r="F517" s="11">
        <v>44552</v>
      </c>
      <c r="G517" s="11" t="str">
        <f t="shared" si="131"/>
        <v>2921</v>
      </c>
      <c r="H517" s="11" t="str">
        <f t="shared" si="132"/>
        <v>2</v>
      </c>
      <c r="I517" s="11" t="str">
        <f t="shared" si="133"/>
        <v>01</v>
      </c>
      <c r="J517" s="9" t="s">
        <v>17</v>
      </c>
      <c r="K517" s="10" t="s">
        <v>1</v>
      </c>
      <c r="L517" s="9" t="s">
        <v>18</v>
      </c>
      <c r="M517" s="8"/>
      <c r="N517" s="8">
        <v>1200</v>
      </c>
      <c r="O517" s="7"/>
    </row>
    <row r="518" spans="1:15" x14ac:dyDescent="0.3">
      <c r="A518" s="85"/>
      <c r="B518" s="13">
        <v>171</v>
      </c>
      <c r="C518" s="13"/>
      <c r="D518" s="12" t="str">
        <f t="shared" si="129"/>
        <v>27</v>
      </c>
      <c r="E518" s="12" t="str">
        <f t="shared" si="130"/>
        <v>08</v>
      </c>
      <c r="F518" s="11">
        <v>44552</v>
      </c>
      <c r="G518" s="11" t="str">
        <f t="shared" si="131"/>
        <v>2921</v>
      </c>
      <c r="H518" s="11" t="str">
        <f t="shared" si="132"/>
        <v>2</v>
      </c>
      <c r="I518" s="11" t="str">
        <f t="shared" si="133"/>
        <v>01</v>
      </c>
      <c r="J518" s="9" t="s">
        <v>17</v>
      </c>
      <c r="K518" s="10" t="s">
        <v>1</v>
      </c>
      <c r="L518" s="9" t="s">
        <v>16</v>
      </c>
      <c r="M518" s="8"/>
      <c r="N518" s="8">
        <v>10200</v>
      </c>
      <c r="O518" s="7"/>
    </row>
    <row r="519" spans="1:15" x14ac:dyDescent="0.3">
      <c r="A519" s="84" t="s">
        <v>15</v>
      </c>
      <c r="B519" s="13">
        <v>172</v>
      </c>
      <c r="C519" s="13"/>
      <c r="D519" s="12" t="str">
        <f t="shared" si="129"/>
        <v>22</v>
      </c>
      <c r="E519" s="12" t="str">
        <f t="shared" si="130"/>
        <v>22</v>
      </c>
      <c r="F519" s="11">
        <v>44552</v>
      </c>
      <c r="G519" s="11" t="str">
        <f t="shared" si="131"/>
        <v>3992</v>
      </c>
      <c r="H519" s="11" t="str">
        <f t="shared" si="132"/>
        <v>3</v>
      </c>
      <c r="I519" s="11" t="str">
        <f t="shared" si="133"/>
        <v>17</v>
      </c>
      <c r="J519" s="9" t="s">
        <v>11</v>
      </c>
      <c r="K519" s="10" t="s">
        <v>4</v>
      </c>
      <c r="L519" s="9" t="s">
        <v>14</v>
      </c>
      <c r="M519" s="8">
        <v>1000000</v>
      </c>
      <c r="N519" s="8"/>
      <c r="O519" s="7"/>
    </row>
    <row r="520" spans="1:15" x14ac:dyDescent="0.3">
      <c r="A520" s="91"/>
      <c r="B520" s="13">
        <v>172</v>
      </c>
      <c r="C520" s="13"/>
      <c r="D520" s="12" t="str">
        <f t="shared" si="129"/>
        <v>22</v>
      </c>
      <c r="E520" s="12" t="str">
        <f t="shared" si="130"/>
        <v>22</v>
      </c>
      <c r="F520" s="11">
        <v>44552</v>
      </c>
      <c r="G520" s="11" t="str">
        <f t="shared" si="131"/>
        <v>3992</v>
      </c>
      <c r="H520" s="11" t="str">
        <f t="shared" si="132"/>
        <v>3</v>
      </c>
      <c r="I520" s="11" t="str">
        <f t="shared" si="133"/>
        <v>24</v>
      </c>
      <c r="J520" s="9" t="s">
        <v>11</v>
      </c>
      <c r="K520" s="10" t="s">
        <v>4</v>
      </c>
      <c r="L520" s="9" t="s">
        <v>13</v>
      </c>
      <c r="M520" s="8">
        <v>2100000</v>
      </c>
      <c r="N520" s="8"/>
      <c r="O520" s="7"/>
    </row>
    <row r="521" spans="1:15" x14ac:dyDescent="0.3">
      <c r="A521" s="91"/>
      <c r="B521" s="13">
        <v>172</v>
      </c>
      <c r="C521" s="13"/>
      <c r="D521" s="12" t="str">
        <f t="shared" si="129"/>
        <v>22</v>
      </c>
      <c r="E521" s="12" t="str">
        <f t="shared" si="130"/>
        <v>22</v>
      </c>
      <c r="F521" s="11">
        <v>44552</v>
      </c>
      <c r="G521" s="11" t="str">
        <f t="shared" si="131"/>
        <v>3992</v>
      </c>
      <c r="H521" s="11" t="str">
        <f t="shared" si="132"/>
        <v>3</v>
      </c>
      <c r="I521" s="11" t="str">
        <f t="shared" si="133"/>
        <v>29</v>
      </c>
      <c r="J521" s="9" t="s">
        <v>11</v>
      </c>
      <c r="K521" s="10" t="s">
        <v>4</v>
      </c>
      <c r="L521" s="9" t="s">
        <v>12</v>
      </c>
      <c r="M521" s="8">
        <v>2000000</v>
      </c>
      <c r="N521" s="8"/>
      <c r="O521" s="7"/>
    </row>
    <row r="522" spans="1:15" x14ac:dyDescent="0.3">
      <c r="A522" s="85"/>
      <c r="B522" s="13">
        <v>172</v>
      </c>
      <c r="C522" s="13"/>
      <c r="D522" s="12" t="str">
        <f t="shared" si="129"/>
        <v>22</v>
      </c>
      <c r="E522" s="12" t="str">
        <f t="shared" si="130"/>
        <v>22</v>
      </c>
      <c r="F522" s="11">
        <v>44552</v>
      </c>
      <c r="G522" s="11" t="str">
        <f t="shared" si="131"/>
        <v>3992</v>
      </c>
      <c r="H522" s="11" t="str">
        <f t="shared" si="132"/>
        <v>3</v>
      </c>
      <c r="I522" s="11" t="str">
        <f t="shared" si="133"/>
        <v>09</v>
      </c>
      <c r="J522" s="9" t="s">
        <v>11</v>
      </c>
      <c r="K522" s="10" t="s">
        <v>1</v>
      </c>
      <c r="L522" s="9" t="s">
        <v>10</v>
      </c>
      <c r="M522" s="8"/>
      <c r="N522" s="8">
        <v>5100000</v>
      </c>
      <c r="O522" s="7"/>
    </row>
    <row r="523" spans="1:15" x14ac:dyDescent="0.3">
      <c r="A523" s="84" t="s">
        <v>9</v>
      </c>
      <c r="B523" s="13">
        <v>173</v>
      </c>
      <c r="C523" s="13"/>
      <c r="D523" s="12" t="str">
        <f t="shared" si="129"/>
        <v>27</v>
      </c>
      <c r="E523" s="12" t="str">
        <f t="shared" si="130"/>
        <v>08</v>
      </c>
      <c r="F523" s="11">
        <v>44552</v>
      </c>
      <c r="G523" s="11" t="str">
        <f t="shared" si="131"/>
        <v>2561</v>
      </c>
      <c r="H523" s="11" t="str">
        <f t="shared" si="132"/>
        <v>2</v>
      </c>
      <c r="I523" s="11" t="str">
        <f t="shared" si="133"/>
        <v>02</v>
      </c>
      <c r="J523" s="9" t="s">
        <v>7</v>
      </c>
      <c r="K523" s="10" t="s">
        <v>4</v>
      </c>
      <c r="L523" s="9" t="s">
        <v>8</v>
      </c>
      <c r="M523" s="8">
        <v>8900</v>
      </c>
      <c r="N523" s="8"/>
      <c r="O523" s="7"/>
    </row>
    <row r="524" spans="1:15" x14ac:dyDescent="0.3">
      <c r="A524" s="85"/>
      <c r="B524" s="13">
        <v>173</v>
      </c>
      <c r="C524" s="13"/>
      <c r="D524" s="12" t="str">
        <f t="shared" si="129"/>
        <v>27</v>
      </c>
      <c r="E524" s="12" t="str">
        <f t="shared" si="130"/>
        <v>08</v>
      </c>
      <c r="F524" s="11">
        <v>44552</v>
      </c>
      <c r="G524" s="11" t="str">
        <f t="shared" si="131"/>
        <v>2561</v>
      </c>
      <c r="H524" s="11" t="str">
        <f t="shared" si="132"/>
        <v>2</v>
      </c>
      <c r="I524" s="11" t="str">
        <f t="shared" si="133"/>
        <v>01</v>
      </c>
      <c r="J524" s="9" t="s">
        <v>7</v>
      </c>
      <c r="K524" s="10" t="s">
        <v>1</v>
      </c>
      <c r="L524" s="9" t="s">
        <v>6</v>
      </c>
      <c r="M524" s="8"/>
      <c r="N524" s="8">
        <v>8900</v>
      </c>
      <c r="O524" s="7"/>
    </row>
    <row r="525" spans="1:15" x14ac:dyDescent="0.3">
      <c r="A525" s="84" t="s">
        <v>5</v>
      </c>
      <c r="B525" s="13">
        <v>174</v>
      </c>
      <c r="C525" s="13"/>
      <c r="D525" s="12" t="str">
        <f t="shared" si="129"/>
        <v>24</v>
      </c>
      <c r="E525" s="12" t="str">
        <f t="shared" si="130"/>
        <v>22</v>
      </c>
      <c r="F525" s="11">
        <v>44552</v>
      </c>
      <c r="G525" s="11" t="str">
        <f t="shared" si="131"/>
        <v>3521</v>
      </c>
      <c r="H525" s="11" t="str">
        <f t="shared" si="132"/>
        <v>3</v>
      </c>
      <c r="I525" s="11" t="str">
        <f t="shared" si="133"/>
        <v>00</v>
      </c>
      <c r="J525" s="9" t="s">
        <v>2</v>
      </c>
      <c r="K525" s="10" t="s">
        <v>4</v>
      </c>
      <c r="L525" s="9" t="s">
        <v>3</v>
      </c>
      <c r="M525" s="8">
        <v>5500</v>
      </c>
      <c r="N525" s="8"/>
      <c r="O525" s="7"/>
    </row>
    <row r="526" spans="1:15" x14ac:dyDescent="0.3">
      <c r="A526" s="85"/>
      <c r="B526" s="13">
        <v>174</v>
      </c>
      <c r="C526" s="13"/>
      <c r="D526" s="12" t="str">
        <f t="shared" si="129"/>
        <v>56</v>
      </c>
      <c r="E526" s="12" t="str">
        <f t="shared" si="130"/>
        <v>06</v>
      </c>
      <c r="F526" s="11">
        <v>44552</v>
      </c>
      <c r="G526" s="11" t="str">
        <f t="shared" si="131"/>
        <v>3521</v>
      </c>
      <c r="H526" s="11" t="str">
        <f t="shared" si="132"/>
        <v>3</v>
      </c>
      <c r="I526" s="11" t="str">
        <f t="shared" si="133"/>
        <v>00</v>
      </c>
      <c r="J526" s="9" t="s">
        <v>2</v>
      </c>
      <c r="K526" s="10" t="s">
        <v>1</v>
      </c>
      <c r="L526" s="9" t="s">
        <v>0</v>
      </c>
      <c r="M526" s="8"/>
      <c r="N526" s="8">
        <v>5500</v>
      </c>
      <c r="O526" s="7"/>
    </row>
  </sheetData>
  <autoFilter ref="A1:O526" xr:uid="{00000000-0009-0000-0000-000000000000}"/>
  <mergeCells count="144">
    <mergeCell ref="A523:A524"/>
    <mergeCell ref="A525:A526"/>
    <mergeCell ref="A481:A485"/>
    <mergeCell ref="A486:A487"/>
    <mergeCell ref="A488:A490"/>
    <mergeCell ref="A491:A492"/>
    <mergeCell ref="A493:A494"/>
    <mergeCell ref="A495:A496"/>
    <mergeCell ref="A497:A498"/>
    <mergeCell ref="A500:A504"/>
    <mergeCell ref="A505:A506"/>
    <mergeCell ref="A507:A508"/>
    <mergeCell ref="A510:A512"/>
    <mergeCell ref="A513:A514"/>
    <mergeCell ref="A515:A518"/>
    <mergeCell ref="A519:A522"/>
    <mergeCell ref="A449:A450"/>
    <mergeCell ref="A475:A476"/>
    <mergeCell ref="A477:A478"/>
    <mergeCell ref="A479:A480"/>
    <mergeCell ref="A460:A461"/>
    <mergeCell ref="A462:A463"/>
    <mergeCell ref="A464:A465"/>
    <mergeCell ref="A466:A467"/>
    <mergeCell ref="A468:A469"/>
    <mergeCell ref="A470:A471"/>
    <mergeCell ref="A338:A339"/>
    <mergeCell ref="A340:A343"/>
    <mergeCell ref="A349:A359"/>
    <mergeCell ref="A451:A453"/>
    <mergeCell ref="A454:A455"/>
    <mergeCell ref="A456:A459"/>
    <mergeCell ref="A381:A385"/>
    <mergeCell ref="A386:A390"/>
    <mergeCell ref="A423:A427"/>
    <mergeCell ref="A421:A422"/>
    <mergeCell ref="A428:A429"/>
    <mergeCell ref="A430:A431"/>
    <mergeCell ref="A391:A397"/>
    <mergeCell ref="A398:A403"/>
    <mergeCell ref="A404:A407"/>
    <mergeCell ref="A408:A411"/>
    <mergeCell ref="A412:A415"/>
    <mergeCell ref="A416:A420"/>
    <mergeCell ref="A432:A435"/>
    <mergeCell ref="A436:A437"/>
    <mergeCell ref="A439:A441"/>
    <mergeCell ref="A442:A443"/>
    <mergeCell ref="A444:A445"/>
    <mergeCell ref="A447:A448"/>
    <mergeCell ref="A362:A365"/>
    <mergeCell ref="A366:A367"/>
    <mergeCell ref="A368:A370"/>
    <mergeCell ref="A371:A372"/>
    <mergeCell ref="A373:A374"/>
    <mergeCell ref="A375:A379"/>
    <mergeCell ref="A276:A277"/>
    <mergeCell ref="A278:A279"/>
    <mergeCell ref="A280:A282"/>
    <mergeCell ref="A283:A284"/>
    <mergeCell ref="A285:A286"/>
    <mergeCell ref="A287:A288"/>
    <mergeCell ref="A289:A290"/>
    <mergeCell ref="A291:A292"/>
    <mergeCell ref="A293:A295"/>
    <mergeCell ref="A296:A297"/>
    <mergeCell ref="A298:A299"/>
    <mergeCell ref="A304:A312"/>
    <mergeCell ref="A360:A361"/>
    <mergeCell ref="A313:A323"/>
    <mergeCell ref="A324:A328"/>
    <mergeCell ref="A329:A332"/>
    <mergeCell ref="A333:A335"/>
    <mergeCell ref="A336:A337"/>
    <mergeCell ref="A270:A271"/>
    <mergeCell ref="A272:A273"/>
    <mergeCell ref="A274:A275"/>
    <mergeCell ref="A195:A196"/>
    <mergeCell ref="A197:A198"/>
    <mergeCell ref="A199:A200"/>
    <mergeCell ref="A201:A203"/>
    <mergeCell ref="A204:A205"/>
    <mergeCell ref="A206:A218"/>
    <mergeCell ref="A219:A221"/>
    <mergeCell ref="A222:A226"/>
    <mergeCell ref="A227:A232"/>
    <mergeCell ref="A233:A243"/>
    <mergeCell ref="A244:A259"/>
    <mergeCell ref="A260:A262"/>
    <mergeCell ref="A263:A264"/>
    <mergeCell ref="A266:A267"/>
    <mergeCell ref="A268:A269"/>
    <mergeCell ref="A132:A133"/>
    <mergeCell ref="A134:A136"/>
    <mergeCell ref="A138:A140"/>
    <mergeCell ref="A149:A156"/>
    <mergeCell ref="A157:A158"/>
    <mergeCell ref="A160:A163"/>
    <mergeCell ref="A173:A175"/>
    <mergeCell ref="A176:A186"/>
    <mergeCell ref="A193:A194"/>
    <mergeCell ref="A164:A165"/>
    <mergeCell ref="A166:A167"/>
    <mergeCell ref="A168:A170"/>
    <mergeCell ref="A171:A172"/>
    <mergeCell ref="A187:A188"/>
    <mergeCell ref="A189:A190"/>
    <mergeCell ref="A191:A192"/>
    <mergeCell ref="A123:A124"/>
    <mergeCell ref="A125:A127"/>
    <mergeCell ref="A128:A129"/>
    <mergeCell ref="A130:A131"/>
    <mergeCell ref="A96:A97"/>
    <mergeCell ref="A98:A99"/>
    <mergeCell ref="A102:A103"/>
    <mergeCell ref="A104:A105"/>
    <mergeCell ref="A106:A107"/>
    <mergeCell ref="A114:A115"/>
    <mergeCell ref="A112:A113"/>
    <mergeCell ref="A108:A111"/>
    <mergeCell ref="P336:P337"/>
    <mergeCell ref="P362:P365"/>
    <mergeCell ref="A3:A24"/>
    <mergeCell ref="A25:A26"/>
    <mergeCell ref="A27:A29"/>
    <mergeCell ref="A30:A31"/>
    <mergeCell ref="A32:A33"/>
    <mergeCell ref="A34:A47"/>
    <mergeCell ref="A48:A49"/>
    <mergeCell ref="P289:P290"/>
    <mergeCell ref="A50:A51"/>
    <mergeCell ref="A52:A71"/>
    <mergeCell ref="A72:A74"/>
    <mergeCell ref="A75:A76"/>
    <mergeCell ref="A77:A78"/>
    <mergeCell ref="A116:A119"/>
    <mergeCell ref="P333:P335"/>
    <mergeCell ref="A79:A80"/>
    <mergeCell ref="A82:A84"/>
    <mergeCell ref="A85:A86"/>
    <mergeCell ref="A87:A90"/>
    <mergeCell ref="A91:A92"/>
    <mergeCell ref="A94:A95"/>
    <mergeCell ref="A120:A121"/>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showGridLines="0" tabSelected="1" topLeftCell="A2" workbookViewId="0">
      <selection activeCell="I24" sqref="I24"/>
    </sheetView>
  </sheetViews>
  <sheetFormatPr baseColWidth="10" defaultColWidth="11.44140625" defaultRowHeight="14.4" x14ac:dyDescent="0.3"/>
  <cols>
    <col min="1" max="1" width="44.77734375" style="43" customWidth="1"/>
    <col min="2" max="2" width="7.109375" style="44" bestFit="1" customWidth="1"/>
    <col min="3" max="3" width="10.5546875" style="44" bestFit="1" customWidth="1"/>
    <col min="4" max="4" width="10.77734375" style="44" customWidth="1"/>
    <col min="5" max="5" width="8.33203125" style="43" bestFit="1" customWidth="1"/>
    <col min="6" max="6" width="9.77734375" style="43" customWidth="1"/>
    <col min="7" max="16384" width="11.44140625" style="43"/>
  </cols>
  <sheetData>
    <row r="1" spans="1:7" ht="15.6" x14ac:dyDescent="0.3">
      <c r="A1" s="56" t="s">
        <v>548</v>
      </c>
    </row>
    <row r="2" spans="1:7" x14ac:dyDescent="0.3">
      <c r="A2" s="55" t="s">
        <v>547</v>
      </c>
    </row>
    <row r="3" spans="1:7" x14ac:dyDescent="0.3">
      <c r="A3" s="54" t="s">
        <v>571</v>
      </c>
    </row>
    <row r="4" spans="1:7" x14ac:dyDescent="0.3">
      <c r="A4" s="54"/>
    </row>
    <row r="5" spans="1:7" ht="21" x14ac:dyDescent="0.3">
      <c r="A5" s="53" t="s">
        <v>546</v>
      </c>
      <c r="B5" s="52"/>
      <c r="C5" s="52"/>
      <c r="D5" s="52"/>
    </row>
    <row r="7" spans="1:7" ht="27.6" x14ac:dyDescent="0.3">
      <c r="A7" s="51" t="s">
        <v>545</v>
      </c>
      <c r="B7" s="51" t="s">
        <v>544</v>
      </c>
      <c r="C7" s="51" t="s">
        <v>543</v>
      </c>
      <c r="D7" s="51" t="s">
        <v>542</v>
      </c>
      <c r="E7" s="51" t="s">
        <v>541</v>
      </c>
      <c r="F7" s="51" t="s">
        <v>538</v>
      </c>
    </row>
    <row r="8" spans="1:7" x14ac:dyDescent="0.3">
      <c r="A8" s="50" t="s">
        <v>576</v>
      </c>
      <c r="B8" s="69"/>
      <c r="C8" s="69">
        <v>16</v>
      </c>
      <c r="D8" s="69">
        <v>42</v>
      </c>
      <c r="E8" s="70">
        <v>17</v>
      </c>
      <c r="F8" s="70">
        <f t="shared" ref="F8:F17" si="0">SUM(B8:E8)</f>
        <v>75</v>
      </c>
      <c r="G8" s="49"/>
    </row>
    <row r="9" spans="1:7" x14ac:dyDescent="0.3">
      <c r="A9" s="50" t="s">
        <v>580</v>
      </c>
      <c r="B9" s="69"/>
      <c r="C9" s="69">
        <v>3</v>
      </c>
      <c r="D9" s="69">
        <v>20</v>
      </c>
      <c r="E9" s="70"/>
      <c r="F9" s="70">
        <f t="shared" si="0"/>
        <v>23</v>
      </c>
      <c r="G9" s="49"/>
    </row>
    <row r="10" spans="1:7" x14ac:dyDescent="0.3">
      <c r="A10" s="50" t="s">
        <v>579</v>
      </c>
      <c r="B10" s="69">
        <f>3-2</f>
        <v>1</v>
      </c>
      <c r="C10" s="69">
        <v>2</v>
      </c>
      <c r="D10" s="69">
        <f>15-2</f>
        <v>13</v>
      </c>
      <c r="E10" s="70"/>
      <c r="F10" s="70">
        <f t="shared" si="0"/>
        <v>16</v>
      </c>
      <c r="G10" s="49"/>
    </row>
    <row r="11" spans="1:7" x14ac:dyDescent="0.3">
      <c r="A11" s="50" t="s">
        <v>540</v>
      </c>
      <c r="B11" s="69"/>
      <c r="C11" s="69">
        <v>10</v>
      </c>
      <c r="D11" s="69">
        <v>4</v>
      </c>
      <c r="E11" s="70"/>
      <c r="F11" s="70">
        <f t="shared" si="0"/>
        <v>14</v>
      </c>
      <c r="G11" s="49"/>
    </row>
    <row r="12" spans="1:7" x14ac:dyDescent="0.3">
      <c r="A12" s="50" t="s">
        <v>577</v>
      </c>
      <c r="B12" s="69">
        <v>1</v>
      </c>
      <c r="C12" s="69">
        <v>2</v>
      </c>
      <c r="D12" s="69">
        <v>6</v>
      </c>
      <c r="E12" s="70"/>
      <c r="F12" s="70">
        <f t="shared" si="0"/>
        <v>9</v>
      </c>
      <c r="G12" s="49"/>
    </row>
    <row r="13" spans="1:7" x14ac:dyDescent="0.3">
      <c r="A13" s="50" t="s">
        <v>578</v>
      </c>
      <c r="B13" s="69"/>
      <c r="C13" s="69">
        <v>3</v>
      </c>
      <c r="D13" s="69">
        <v>5</v>
      </c>
      <c r="E13" s="70"/>
      <c r="F13" s="70">
        <f t="shared" si="0"/>
        <v>8</v>
      </c>
      <c r="G13" s="49"/>
    </row>
    <row r="14" spans="1:7" x14ac:dyDescent="0.3">
      <c r="A14" s="50" t="s">
        <v>575</v>
      </c>
      <c r="B14" s="69"/>
      <c r="C14" s="69">
        <v>1</v>
      </c>
      <c r="D14" s="69">
        <v>3</v>
      </c>
      <c r="E14" s="70"/>
      <c r="F14" s="70">
        <f t="shared" si="0"/>
        <v>4</v>
      </c>
      <c r="G14" s="49"/>
    </row>
    <row r="15" spans="1:7" x14ac:dyDescent="0.3">
      <c r="A15" s="50" t="s">
        <v>573</v>
      </c>
      <c r="B15" s="69"/>
      <c r="C15" s="69">
        <v>2</v>
      </c>
      <c r="D15" s="69">
        <v>1</v>
      </c>
      <c r="E15" s="70"/>
      <c r="F15" s="70">
        <f t="shared" si="0"/>
        <v>3</v>
      </c>
      <c r="G15" s="49"/>
    </row>
    <row r="16" spans="1:7" x14ac:dyDescent="0.3">
      <c r="A16" s="50" t="s">
        <v>539</v>
      </c>
      <c r="B16" s="69"/>
      <c r="C16" s="69"/>
      <c r="D16" s="69"/>
      <c r="E16" s="70">
        <v>3</v>
      </c>
      <c r="F16" s="70">
        <f t="shared" si="0"/>
        <v>3</v>
      </c>
      <c r="G16" s="49"/>
    </row>
    <row r="17" spans="1:7" x14ac:dyDescent="0.3">
      <c r="A17" s="50" t="s">
        <v>574</v>
      </c>
      <c r="B17" s="69"/>
      <c r="C17" s="69"/>
      <c r="D17" s="69">
        <v>2</v>
      </c>
      <c r="E17" s="70"/>
      <c r="F17" s="70">
        <f t="shared" si="0"/>
        <v>2</v>
      </c>
      <c r="G17" s="49"/>
    </row>
    <row r="18" spans="1:7" x14ac:dyDescent="0.3">
      <c r="A18" s="48" t="s">
        <v>572</v>
      </c>
      <c r="B18" s="71">
        <f>SUM(B8:B17)</f>
        <v>2</v>
      </c>
      <c r="C18" s="71">
        <f t="shared" ref="C18:E18" si="1">SUM(C8:C17)</f>
        <v>39</v>
      </c>
      <c r="D18" s="71">
        <f t="shared" si="1"/>
        <v>96</v>
      </c>
      <c r="E18" s="71">
        <f t="shared" si="1"/>
        <v>20</v>
      </c>
      <c r="F18" s="71">
        <f t="shared" ref="F18" si="2">SUM(B18:E18)</f>
        <v>157</v>
      </c>
    </row>
    <row r="19" spans="1:7" s="46" customFormat="1" ht="6" customHeight="1" x14ac:dyDescent="0.3">
      <c r="B19" s="47"/>
      <c r="C19" s="47"/>
      <c r="D19" s="45"/>
    </row>
    <row r="20" spans="1:7" x14ac:dyDescent="0.3">
      <c r="B20" s="94"/>
      <c r="C20" s="92" t="s">
        <v>582</v>
      </c>
      <c r="D20" s="92"/>
      <c r="E20" s="92"/>
      <c r="F20" s="43">
        <v>4</v>
      </c>
    </row>
    <row r="21" spans="1:7" ht="15" thickBot="1" x14ac:dyDescent="0.35">
      <c r="B21" s="94"/>
      <c r="C21" s="96" t="s">
        <v>581</v>
      </c>
      <c r="D21" s="96"/>
      <c r="E21" s="96"/>
      <c r="F21" s="95">
        <v>13</v>
      </c>
    </row>
    <row r="22" spans="1:7" x14ac:dyDescent="0.3">
      <c r="C22" s="97" t="s">
        <v>583</v>
      </c>
      <c r="D22" s="97"/>
      <c r="E22" s="97"/>
      <c r="F22" s="93">
        <f>F18+F20+F21</f>
        <v>174</v>
      </c>
    </row>
    <row r="23" spans="1:7" x14ac:dyDescent="0.3">
      <c r="D23" s="43"/>
    </row>
  </sheetData>
  <sortState xmlns:xlrd2="http://schemas.microsoft.com/office/spreadsheetml/2017/richdata2" ref="A8:F17">
    <sortCondition descending="1" ref="F8:F17"/>
  </sortState>
  <mergeCells count="3">
    <mergeCell ref="C20:E20"/>
    <mergeCell ref="C21:E21"/>
    <mergeCell ref="C22:E22"/>
  </mergeCells>
  <conditionalFormatting sqref="B8:D16 B18:F18">
    <cfRule type="cellIs" dxfId="1" priority="2" operator="lessThan">
      <formula>0</formula>
    </cfRule>
  </conditionalFormatting>
  <conditionalFormatting sqref="B17:D17">
    <cfRule type="cellIs" dxfId="0" priority="1" operator="lessThan">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REPORTE</vt:lpstr>
      <vt:lpstr>TABLA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Mejia Gutierrez, Andrea Valentina</dc:creator>
  <cp:lastModifiedBy>Ruiz Velasco Patiño, Miriam del Carmen</cp:lastModifiedBy>
  <dcterms:created xsi:type="dcterms:W3CDTF">2021-12-30T16:42:46Z</dcterms:created>
  <dcterms:modified xsi:type="dcterms:W3CDTF">2022-01-18T23:20:05Z</dcterms:modified>
</cp:coreProperties>
</file>